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née 2024\24.02 - CHU MPL-URGENCES PEDIATRIQUES\Etudes\2 - Pièces écrites\6-DCE 3\"/>
    </mc:Choice>
  </mc:AlternateContent>
  <xr:revisionPtr revIDLastSave="0" documentId="13_ncr:1_{97A66AE4-2B78-4D47-AAFE-386F69BAAA4F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PDG" sheetId="6" r:id="rId1"/>
    <sheet name="CDPGF" sheetId="2" r:id="rId2"/>
    <sheet name="RECAP " sheetId="11" r:id="rId3"/>
    <sheet name="FP" sheetId="10" r:id="rId4"/>
  </sheets>
  <definedNames>
    <definedName name="_xlnm.Print_Titles" localSheetId="1">CDPGF!$1:$1</definedName>
    <definedName name="_xlnm.Print_Titles" localSheetId="3">FP!$1:$2</definedName>
    <definedName name="_xlnm.Print_Titles" localSheetId="2">'RECAP '!$1:$2</definedName>
    <definedName name="_xlnm.Print_Area" localSheetId="1">CDPGF!$A$1:$G$143</definedName>
    <definedName name="_xlnm.Print_Area" localSheetId="3">FP!$A$1:$C$12</definedName>
    <definedName name="_xlnm.Print_Area" localSheetId="0">PDG!$A$1:$G$46</definedName>
    <definedName name="_xlnm.Print_Area" localSheetId="2">'RECAP '!$A$1:$E$37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2" i="2" l="1"/>
  <c r="G133" i="2"/>
  <c r="G134" i="2"/>
  <c r="G135" i="2"/>
  <c r="G136" i="2"/>
  <c r="G131" i="2"/>
  <c r="G128" i="2"/>
  <c r="G129" i="2"/>
  <c r="G127" i="2"/>
  <c r="G121" i="2"/>
  <c r="G122" i="2"/>
  <c r="G123" i="2"/>
  <c r="G124" i="2"/>
  <c r="G125" i="2"/>
  <c r="G120" i="2"/>
  <c r="G118" i="2"/>
  <c r="G110" i="2"/>
  <c r="G111" i="2"/>
  <c r="G112" i="2"/>
  <c r="G109" i="2"/>
  <c r="G104" i="2"/>
  <c r="G103" i="2"/>
  <c r="G102" i="2"/>
  <c r="G100" i="2"/>
  <c r="G99" i="2"/>
  <c r="G96" i="2"/>
  <c r="G97" i="2"/>
  <c r="G95" i="2"/>
  <c r="G84" i="2"/>
  <c r="G85" i="2"/>
  <c r="G86" i="2"/>
  <c r="G87" i="2"/>
  <c r="G88" i="2"/>
  <c r="G89" i="2"/>
  <c r="G90" i="2"/>
  <c r="G91" i="2"/>
  <c r="G92" i="2"/>
  <c r="G83" i="2"/>
  <c r="G76" i="2"/>
  <c r="G77" i="2"/>
  <c r="G78" i="2"/>
  <c r="G79" i="2"/>
  <c r="G80" i="2"/>
  <c r="G81" i="2"/>
  <c r="G75" i="2"/>
  <c r="G70" i="2"/>
  <c r="G71" i="2"/>
  <c r="G72" i="2"/>
  <c r="G73" i="2"/>
  <c r="G69" i="2"/>
  <c r="G63" i="2"/>
  <c r="G64" i="2"/>
  <c r="G62" i="2"/>
  <c r="G57" i="2"/>
  <c r="G58" i="2"/>
  <c r="G59" i="2"/>
  <c r="G60" i="2"/>
  <c r="G56" i="2"/>
  <c r="G50" i="2"/>
  <c r="G51" i="2"/>
  <c r="G52" i="2"/>
  <c r="G53" i="2"/>
  <c r="G49" i="2"/>
  <c r="G43" i="2"/>
  <c r="G44" i="2"/>
  <c r="G45" i="2"/>
  <c r="G46" i="2"/>
  <c r="G47" i="2"/>
  <c r="G42" i="2"/>
  <c r="G26" i="2"/>
  <c r="G27" i="2"/>
  <c r="G28" i="2"/>
  <c r="G29" i="2"/>
  <c r="G30" i="2"/>
  <c r="G31" i="2"/>
  <c r="G32" i="2"/>
  <c r="G33" i="2"/>
  <c r="G34" i="2"/>
  <c r="G35" i="2"/>
  <c r="G36" i="2"/>
  <c r="G25" i="2"/>
  <c r="G18" i="2"/>
  <c r="G19" i="2"/>
  <c r="G20" i="2"/>
  <c r="G21" i="2"/>
  <c r="G22" i="2"/>
  <c r="G23" i="2"/>
  <c r="G17" i="2"/>
  <c r="G5" i="2"/>
  <c r="G6" i="2"/>
  <c r="G7" i="2"/>
  <c r="G8" i="2"/>
  <c r="G9" i="2"/>
  <c r="G10" i="2"/>
  <c r="G11" i="2"/>
  <c r="G12" i="2"/>
  <c r="G4" i="2"/>
  <c r="G37" i="2" l="1"/>
  <c r="G13" i="2"/>
  <c r="G139" i="2" l="1"/>
  <c r="E8" i="11" s="1"/>
  <c r="G106" i="2" l="1"/>
  <c r="E6" i="11" s="1"/>
  <c r="E3" i="11" l="1"/>
  <c r="G65" i="2" l="1"/>
  <c r="E5" i="11" s="1"/>
  <c r="G114" i="2"/>
  <c r="E7" i="11" s="1"/>
  <c r="G141" i="2" l="1"/>
  <c r="G142" i="2" s="1"/>
  <c r="G143" i="2" s="1"/>
  <c r="E4" i="11"/>
  <c r="E10" i="11" s="1"/>
  <c r="E11" i="11" s="1"/>
  <c r="E12" i="11" s="1"/>
</calcChain>
</file>

<file path=xl/sharedStrings.xml><?xml version="1.0" encoding="utf-8"?>
<sst xmlns="http://schemas.openxmlformats.org/spreadsheetml/2006/main" count="289" uniqueCount="162">
  <si>
    <t>N°</t>
  </si>
  <si>
    <t>DESIGNATION</t>
  </si>
  <si>
    <t>UNITE</t>
  </si>
  <si>
    <t>QUANT</t>
  </si>
  <si>
    <t xml:space="preserve">DESIGNATION </t>
  </si>
  <si>
    <t>U</t>
  </si>
  <si>
    <t>ens</t>
  </si>
  <si>
    <t>u</t>
  </si>
  <si>
    <t>RECAPITULATIF</t>
  </si>
  <si>
    <t>PRIX U. 
€ H.T.</t>
  </si>
  <si>
    <t>MONTANT
TOTAL € H.T.</t>
  </si>
  <si>
    <t>ml</t>
  </si>
  <si>
    <t>Fourniture et pose  conformes aux CCTP et plans, y compris toutes sujétions</t>
  </si>
  <si>
    <t>MONTANT TOTAL € H.T.</t>
  </si>
  <si>
    <t>QUANT BET</t>
  </si>
  <si>
    <t>QUANT ENTREP.</t>
  </si>
  <si>
    <t>DEPOSE ET ADAPTATION</t>
  </si>
  <si>
    <t>TERMINAUX CHAUFFAGE/RAFRAICHISSEMENT</t>
  </si>
  <si>
    <t>TRAITEMENT D'AIR - VENTILATION</t>
  </si>
  <si>
    <t>Travaux conformes aux CCTP, plans et schémas y compris toutes sujétions</t>
  </si>
  <si>
    <t>m²</t>
  </si>
  <si>
    <t>GTB</t>
  </si>
  <si>
    <t>CHU DE MONTPELLIER</t>
  </si>
  <si>
    <t>CADRE DE DECOMPOSITION DU PRIX GLOBAL ET FORFAITAIRE</t>
  </si>
  <si>
    <t>Date</t>
  </si>
  <si>
    <t>Indice</t>
  </si>
  <si>
    <t>Rédacteur</t>
  </si>
  <si>
    <t>Modifications</t>
  </si>
  <si>
    <t>Remarques</t>
  </si>
  <si>
    <t>R. DUCA</t>
  </si>
  <si>
    <t>3 - TOTAL H.T.</t>
  </si>
  <si>
    <t>4 - TOTAL H.T.</t>
  </si>
  <si>
    <t>5 - TOTAL H.T.</t>
  </si>
  <si>
    <t>6 - TOTAL H.T.</t>
  </si>
  <si>
    <t>ENS</t>
  </si>
  <si>
    <t>T.V.A. 20 %</t>
  </si>
  <si>
    <t>TOTAL € T.T.C.</t>
  </si>
  <si>
    <t xml:space="preserve">DISTRIBUTION SECONDAIRE </t>
  </si>
  <si>
    <t>Fourniture et pose conformes aux CCTP et plans y compris toutes sujétions</t>
  </si>
  <si>
    <t>1 - TOTAL H.T.</t>
  </si>
  <si>
    <t>2 - TOTAL H.T.</t>
  </si>
  <si>
    <t xml:space="preserve">DESENFUMAGE MECANIQUE </t>
  </si>
  <si>
    <t>P.M.</t>
  </si>
  <si>
    <t>TYPE / REFERENCE</t>
  </si>
  <si>
    <t>MARQUE</t>
  </si>
  <si>
    <t>REFERENCE CCTP</t>
  </si>
  <si>
    <t>MARQUES / REFERENCES DES EQUIPEMENTS PROPOSES PAR L'ENTREPRISE</t>
  </si>
  <si>
    <t>URGENCES DE LAPEYRONIE - OPERATION 2</t>
  </si>
  <si>
    <t>BATIMENT 6A RENOVATION DES LOCAUX EN R-2 
AMENAGEMENT DES URGENCES PEDIATRIQUES</t>
  </si>
  <si>
    <t>Travaux conformes aux CCTP et plans  y compris toutes sujétions</t>
  </si>
  <si>
    <t>Travaux conformes au CCTP et plan, y compris toutes sujétions</t>
  </si>
  <si>
    <t xml:space="preserve">ens </t>
  </si>
  <si>
    <t>Ventilo-convecteur</t>
  </si>
  <si>
    <t>Radiateur</t>
  </si>
  <si>
    <t>Rideau d'air chaud</t>
  </si>
  <si>
    <t>Fourniture et pose  conformes aux CCTP et plans y compris toutes sujétions</t>
  </si>
  <si>
    <t>LOT N° 07 - GENIE CLIMATIQUE</t>
  </si>
  <si>
    <t>LOT N° 07 - GENIE CLIMATIQUE - TOTAL € H.T.</t>
  </si>
  <si>
    <t>07-4.3.2 Radiateurs</t>
  </si>
  <si>
    <t>07-4.3.3 Rideau d'air chaud</t>
  </si>
  <si>
    <t xml:space="preserve">07-4.4.3 Diffuseur/grille de reprise </t>
  </si>
  <si>
    <t>07-4.4.4 Boite de détente terminale</t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</si>
  <si>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Dépose cassette eau glacée compris antenne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</si>
  <si>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Dépose radiateur compris support et réseau juqu'au collecteur N-3 compris bouchonnage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</si>
  <si>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Dépose radiateur compris support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</si>
  <si>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Enlèvement et gestion des déchets de chantier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</si>
  <si>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Etudes d'exécution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</si>
  <si>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Tuyauterie acier neuve compris calorifuge et supportage pour Réseau chaud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</si>
  <si>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Ø 33/42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</si>
  <si>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Ø 20/27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</si>
  <si>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Ø 15/21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</si>
  <si>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Vannes d'isolement</t>
    </r>
    <r>
      <rPr>
        <sz val="10"/>
        <rFont val="Calibri"/>
        <family val="1"/>
        <charset val="2"/>
        <scheme val="minor"/>
      </rPr>
      <t xml:space="preserve"> chaud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</si>
  <si>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DN 30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</si>
  <si>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DN 20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</si>
  <si>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DN 15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</si>
  <si>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Tuyauterie acier neuve compris calorifuge et supportage pour Réseau eau glacée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</si>
  <si>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Ø 50/60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</si>
  <si>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Ø 40/49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</si>
  <si>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DN 50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</si>
  <si>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DN 40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</si>
  <si>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Dépose / repose filet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</si>
  <si>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Cassette plafonnière à effet Coanda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</si>
  <si>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Taille 600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</si>
  <si>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Taille 900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</si>
  <si>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Raccordement hydraulique terminaux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</si>
  <si>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Diiffuseur soufflage compris gaine souple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</si>
  <si>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Diiffuseur reprise compris gaine souple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</si>
  <si>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Vannes d'équilibrage et de régulation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</si>
  <si>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Thermostat déporté compris câblage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</si>
  <si>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Raccordement condensat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</si>
  <si>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Radiateurs 'lisse'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</si>
  <si>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</rPr>
      <t>    Puissance &lt; 1500 W</t>
    </r>
  </si>
  <si>
    <r>
      <rPr>
        <sz val="10"/>
        <rFont val="Symbol"/>
        <family val="1"/>
        <charset val="2"/>
      </rPr>
      <t>-</t>
    </r>
    <r>
      <rPr>
        <sz val="10"/>
        <rFont val="Calibri"/>
        <family val="2"/>
      </rPr>
      <t>    Puissance &gt; 1500 W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</si>
  <si>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Robinet thermostatique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</si>
  <si>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Té de réglage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</si>
  <si>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Purgeur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</si>
  <si>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Rideau d'air chaud suivant CCTP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</si>
  <si>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Ø 355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</si>
  <si>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Ø 250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</si>
  <si>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Ø 200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</si>
  <si>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Ø 160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</si>
  <si>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Ø 125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</si>
  <si>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Carottage façade existante pour rejet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</si>
  <si>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Grille parepluie rejet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</si>
  <si>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30 m</t>
    </r>
    <r>
      <rPr>
        <vertAlign val="superscript"/>
        <sz val="10"/>
        <rFont val="Calibri"/>
        <family val="2"/>
        <scheme val="minor"/>
      </rPr>
      <t>3/</t>
    </r>
    <r>
      <rPr>
        <sz val="10"/>
        <rFont val="Calibri"/>
        <family val="2"/>
        <scheme val="minor"/>
      </rPr>
      <t>h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</si>
  <si>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50 m</t>
    </r>
    <r>
      <rPr>
        <vertAlign val="superscript"/>
        <sz val="10"/>
        <rFont val="Calibri"/>
        <family val="2"/>
        <scheme val="minor"/>
      </rPr>
      <t>3/</t>
    </r>
    <r>
      <rPr>
        <sz val="10"/>
        <rFont val="Calibri"/>
        <family val="2"/>
        <scheme val="minor"/>
      </rPr>
      <t>h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</si>
  <si>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750 m</t>
    </r>
    <r>
      <rPr>
        <vertAlign val="superscript"/>
        <sz val="10"/>
        <rFont val="Calibri"/>
        <family val="2"/>
        <scheme val="minor"/>
      </rPr>
      <t>3/</t>
    </r>
    <r>
      <rPr>
        <sz val="10"/>
        <rFont val="Calibri"/>
        <family val="2"/>
        <scheme val="minor"/>
      </rPr>
      <t>h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</si>
  <si>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100 m</t>
    </r>
    <r>
      <rPr>
        <vertAlign val="superscript"/>
        <sz val="10"/>
        <rFont val="Calibri"/>
        <family val="2"/>
        <scheme val="minor"/>
      </rPr>
      <t>3/</t>
    </r>
    <r>
      <rPr>
        <sz val="10"/>
        <rFont val="Calibri"/>
        <family val="2"/>
        <scheme val="minor"/>
      </rPr>
      <t>h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</si>
  <si>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120 m</t>
    </r>
    <r>
      <rPr>
        <vertAlign val="superscript"/>
        <sz val="10"/>
        <rFont val="Calibri"/>
        <family val="2"/>
        <scheme val="minor"/>
      </rPr>
      <t>3/</t>
    </r>
    <r>
      <rPr>
        <sz val="10"/>
        <rFont val="Calibri"/>
        <family val="2"/>
        <scheme val="minor"/>
      </rPr>
      <t>h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</si>
  <si>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150 m</t>
    </r>
    <r>
      <rPr>
        <vertAlign val="superscript"/>
        <sz val="10"/>
        <rFont val="Calibri"/>
        <family val="2"/>
        <scheme val="minor"/>
      </rPr>
      <t>3/</t>
    </r>
    <r>
      <rPr>
        <sz val="10"/>
        <rFont val="Calibri"/>
        <family val="2"/>
        <scheme val="minor"/>
      </rPr>
      <t>h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</si>
  <si>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175 m</t>
    </r>
    <r>
      <rPr>
        <vertAlign val="superscript"/>
        <sz val="10"/>
        <rFont val="Calibri"/>
        <family val="2"/>
        <scheme val="minor"/>
      </rPr>
      <t>3/</t>
    </r>
    <r>
      <rPr>
        <sz val="10"/>
        <rFont val="Calibri"/>
        <family val="2"/>
        <scheme val="minor"/>
      </rPr>
      <t>h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</si>
  <si>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270 m</t>
    </r>
    <r>
      <rPr>
        <vertAlign val="superscript"/>
        <sz val="10"/>
        <rFont val="Calibri"/>
        <family val="2"/>
        <scheme val="minor"/>
      </rPr>
      <t>3/</t>
    </r>
    <r>
      <rPr>
        <sz val="10"/>
        <rFont val="Calibri"/>
        <family val="2"/>
        <scheme val="minor"/>
      </rPr>
      <t>h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</si>
  <si>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300 m</t>
    </r>
    <r>
      <rPr>
        <vertAlign val="superscript"/>
        <sz val="10"/>
        <rFont val="Calibri"/>
        <family val="2"/>
        <scheme val="minor"/>
      </rPr>
      <t>3/</t>
    </r>
    <r>
      <rPr>
        <sz val="10"/>
        <rFont val="Calibri"/>
        <family val="2"/>
        <scheme val="minor"/>
      </rPr>
      <t>h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</si>
  <si>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500 m</t>
    </r>
    <r>
      <rPr>
        <vertAlign val="superscript"/>
        <sz val="10"/>
        <rFont val="Calibri"/>
        <family val="2"/>
        <scheme val="minor"/>
      </rPr>
      <t>3/</t>
    </r>
    <r>
      <rPr>
        <sz val="10"/>
        <rFont val="Calibri"/>
        <family val="2"/>
        <scheme val="minor"/>
      </rPr>
      <t>h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</si>
  <si>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Mise en service, essais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</si>
  <si>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Extracteur  VMC specifique</t>
    </r>
    <r>
      <rPr>
        <sz val="10"/>
        <rFont val="Calibri"/>
        <family val="1"/>
        <charset val="2"/>
        <scheme val="minor"/>
      </rPr>
      <t xml:space="preserve"> compris commande M/A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</si>
  <si>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200 m</t>
    </r>
    <r>
      <rPr>
        <vertAlign val="superscript"/>
        <sz val="10"/>
        <rFont val="Calibri"/>
        <family val="2"/>
        <scheme val="minor"/>
      </rPr>
      <t>3/</t>
    </r>
    <r>
      <rPr>
        <sz val="10"/>
        <rFont val="Calibri"/>
        <family val="2"/>
        <scheme val="minor"/>
      </rPr>
      <t>h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</si>
  <si>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Réfection complète de l’étanchéité des collecteurs soufflage et extraction conservé dans l’emprise du projet afin d’atteindre la classe C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</si>
  <si>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Bus compteur électrique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</si>
  <si>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Report position disjoncteur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</si>
  <si>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Mise à jour Imagerie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</si>
  <si>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 xml:space="preserve">    Programmation, mise en service 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</si>
  <si>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1"/>
        <charset val="2"/>
        <scheme val="minor"/>
      </rPr>
      <t>     Volet désenfumage VB sur gaine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</si>
  <si>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7200 m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>/h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</si>
  <si>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1"/>
        <charset val="2"/>
        <scheme val="minor"/>
      </rPr>
      <t>     Volet tunnel + grille résille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</si>
  <si>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 7200 m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>/h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</si>
  <si>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 10800 m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>/h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</si>
  <si>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  8640 m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/h 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</si>
  <si>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  12960 m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/h 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</si>
  <si>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 Gaine Promatect L-500 compris étanchéité des traversées de paroi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</si>
  <si>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 xml:space="preserve">     600 x 400 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</si>
  <si>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 xml:space="preserve">     750 x 400 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</si>
  <si>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 xml:space="preserve">     800 x 500 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</si>
  <si>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 Gaine tole  compris supportage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</si>
  <si>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 Ø 500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</si>
  <si>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 Ø 630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</si>
  <si>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  Pièces de transformation circulaire / rectangulaire extérieure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</si>
  <si>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  Modification mains courantes de sécurité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</si>
  <si>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 Mise en service, essais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</si>
  <si>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Dépose gaines d'extraction  compris grille de reprise associées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</si>
  <si>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Dépose boite de détente terminale, compris diffuseurs et gaines associées et deconnexion du réseau chaud existant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</si>
  <si>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Dévoiement colonne EG existante compris carottage plancher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</si>
  <si>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Dépose gaines d'extraction sorbonne</t>
    </r>
    <r>
      <rPr>
        <sz val="10"/>
        <rFont val="Calibri"/>
        <family val="1"/>
        <charset val="2"/>
        <scheme val="minor"/>
      </rPr>
      <t xml:space="preserve"> compris rebouchage cloison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</si>
  <si>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Ventilo-convecteur gainable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</si>
  <si>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Gaine de soufflage y compris coudes, tés, piquages, supportages,calorifuge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</si>
  <si>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Bouche de soufflage et reprise + module de régulation</t>
    </r>
    <r>
      <rPr>
        <sz val="10"/>
        <rFont val="Calibri"/>
        <family val="1"/>
        <charset val="2"/>
        <scheme val="minor"/>
      </rPr>
      <t xml:space="preserve"> + gaine souple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</si>
  <si>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Raccordement BT sur attente du lot Electricité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</si>
  <si>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Gaine d'extraction y compris coudes, tés, piquages, supportages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</si>
  <si>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Raccordement BT sur attente lot Electricité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</si>
  <si>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Vannes d'isolement</t>
    </r>
    <r>
      <rPr>
        <sz val="10"/>
        <rFont val="Calibri"/>
        <family val="1"/>
        <charset val="2"/>
        <scheme val="minor"/>
      </rPr>
      <t xml:space="preserve"> eau glacée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</si>
  <si>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Clapet coupe-feu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</si>
  <si>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  Griille pare pluie 40 dm²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</si>
  <si>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  Griille de transfert 30 dm²</t>
    </r>
  </si>
  <si>
    <t>07-4.3.1 Cassette  plafonnière</t>
  </si>
  <si>
    <t>07-4.4.2 Clapet coupe-feu</t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</si>
  <si>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Boite de détente terminale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</si>
  <si>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Taille 100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</si>
  <si>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Taille 125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</si>
  <si>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 Taille 160</t>
    </r>
  </si>
  <si>
    <t>07-4.6 Extracteur de désenfumage</t>
  </si>
  <si>
    <t>07-4.6 Volet Air neuf désenfumage</t>
  </si>
  <si>
    <t>07-4.6  Volet tunnel désenfumage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</si>
</sst>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</font>
    <font>
      <sz val="16"/>
      <color rgb="FF0000FF"/>
      <name val="Arial"/>
      <family val="2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10"/>
      <name val="Wingdings"/>
      <charset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E36C0A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</font>
    <font>
      <b/>
      <sz val="12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b/>
      <sz val="12"/>
      <color rgb="FF1F497D"/>
      <name val="Calibri"/>
      <family val="2"/>
    </font>
    <font>
      <b/>
      <sz val="12"/>
      <color theme="1"/>
      <name val="Arial Black"/>
      <family val="2"/>
    </font>
    <font>
      <b/>
      <sz val="12"/>
      <color theme="1"/>
      <name val="Calibri"/>
      <family val="2"/>
      <scheme val="minor"/>
    </font>
    <font>
      <b/>
      <sz val="10"/>
      <color rgb="FFFFC000"/>
      <name val="Calibri"/>
      <family val="2"/>
    </font>
    <font>
      <b/>
      <sz val="10"/>
      <color rgb="FF002060"/>
      <name val="Calibri"/>
      <family val="2"/>
    </font>
    <font>
      <sz val="10"/>
      <color rgb="FF002060"/>
      <name val="Calibri"/>
      <family val="2"/>
    </font>
    <font>
      <sz val="10"/>
      <name val="Calibri"/>
      <family val="1"/>
      <charset val="2"/>
      <scheme val="minor"/>
    </font>
    <font>
      <sz val="10"/>
      <name val="Symbol"/>
      <family val="1"/>
      <charset val="2"/>
    </font>
    <font>
      <sz val="10"/>
      <name val="Calibri"/>
      <family val="1"/>
      <charset val="2"/>
    </font>
    <font>
      <b/>
      <sz val="10"/>
      <color rgb="FFFFC00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0"/>
      <color rgb="FFC00000"/>
      <name val="Calibri"/>
      <family val="2"/>
    </font>
    <font>
      <b/>
      <sz val="11"/>
      <color rgb="FF1F497D"/>
      <name val="Calibri"/>
      <family val="2"/>
      <scheme val="minor"/>
    </font>
    <font>
      <b/>
      <sz val="11"/>
      <color rgb="FF002060"/>
      <name val="Calibri"/>
      <family val="2"/>
    </font>
    <font>
      <b/>
      <sz val="11"/>
      <color rgb="FFC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5" tint="0.79998168889431442"/>
        <bgColor indexed="64"/>
      </patternFill>
    </fill>
  </fills>
  <borders count="3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double">
        <color auto="1"/>
      </bottom>
      <diagonal/>
    </border>
    <border>
      <left style="thin">
        <color indexed="64"/>
      </left>
      <right style="double">
        <color auto="1"/>
      </right>
      <top/>
      <bottom style="double">
        <color auto="1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218">
    <xf numFmtId="0" fontId="0" fillId="0" borderId="0" xfId="0"/>
    <xf numFmtId="0" fontId="2" fillId="0" borderId="0" xfId="2"/>
    <xf numFmtId="0" fontId="9" fillId="0" borderId="0" xfId="1" applyFont="1" applyAlignment="1">
      <alignment vertical="center"/>
    </xf>
    <xf numFmtId="0" fontId="13" fillId="0" borderId="0" xfId="1" applyFont="1"/>
    <xf numFmtId="0" fontId="5" fillId="3" borderId="2" xfId="1" applyFont="1" applyFill="1" applyBorder="1" applyAlignment="1">
      <alignment horizontal="center" vertical="center" wrapText="1"/>
    </xf>
    <xf numFmtId="14" fontId="5" fillId="3" borderId="2" xfId="1" applyNumberFormat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center" vertical="center" wrapText="1"/>
    </xf>
    <xf numFmtId="14" fontId="5" fillId="0" borderId="0" xfId="1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/>
    <xf numFmtId="0" fontId="5" fillId="0" borderId="0" xfId="1" applyFont="1" applyAlignment="1">
      <alignment horizontal="justify" vertical="center"/>
    </xf>
    <xf numFmtId="0" fontId="14" fillId="0" borderId="0" xfId="1" applyFont="1"/>
    <xf numFmtId="0" fontId="15" fillId="0" borderId="0" xfId="1" applyFont="1" applyAlignment="1">
      <alignment horizontal="right" vertical="center"/>
    </xf>
    <xf numFmtId="0" fontId="5" fillId="0" borderId="0" xfId="1" applyFont="1" applyAlignment="1">
      <alignment vertical="center"/>
    </xf>
    <xf numFmtId="0" fontId="3" fillId="0" borderId="0" xfId="1" applyAlignment="1">
      <alignment horizontal="left"/>
    </xf>
    <xf numFmtId="0" fontId="17" fillId="0" borderId="0" xfId="0" applyFont="1"/>
    <xf numFmtId="0" fontId="16" fillId="2" borderId="9" xfId="0" applyFont="1" applyFill="1" applyBorder="1" applyAlignment="1">
      <alignment horizontal="center" vertical="center" wrapText="1"/>
    </xf>
    <xf numFmtId="0" fontId="17" fillId="2" borderId="9" xfId="1" applyFont="1" applyFill="1" applyBorder="1" applyAlignment="1">
      <alignment horizontal="center" vertical="center" wrapText="1"/>
    </xf>
    <xf numFmtId="0" fontId="17" fillId="0" borderId="0" xfId="1" applyFont="1" applyAlignment="1">
      <alignment vertical="center"/>
    </xf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justify" vertical="center" wrapText="1"/>
    </xf>
    <xf numFmtId="0" fontId="17" fillId="0" borderId="0" xfId="0" applyFont="1" applyAlignment="1">
      <alignment vertical="center"/>
    </xf>
    <xf numFmtId="0" fontId="17" fillId="2" borderId="9" xfId="1" applyFont="1" applyFill="1" applyBorder="1" applyAlignment="1">
      <alignment horizontal="justify" vertical="center" wrapText="1"/>
    </xf>
    <xf numFmtId="0" fontId="16" fillId="2" borderId="10" xfId="1" applyFont="1" applyFill="1" applyBorder="1" applyAlignment="1">
      <alignment horizontal="justify" vertical="center" wrapText="1"/>
    </xf>
    <xf numFmtId="0" fontId="18" fillId="0" borderId="0" xfId="1" applyFont="1" applyAlignment="1">
      <alignment vertical="center"/>
    </xf>
    <xf numFmtId="49" fontId="17" fillId="0" borderId="9" xfId="0" applyNumberFormat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9" xfId="0" applyFont="1" applyBorder="1" applyAlignment="1">
      <alignment vertical="center" wrapText="1"/>
    </xf>
    <xf numFmtId="0" fontId="17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7" fillId="2" borderId="0" xfId="0" applyFont="1" applyFill="1"/>
    <xf numFmtId="0" fontId="17" fillId="2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10" xfId="0" applyFont="1" applyBorder="1" applyAlignment="1">
      <alignment vertical="center" wrapText="1"/>
    </xf>
    <xf numFmtId="0" fontId="25" fillId="0" borderId="0" xfId="0" applyFont="1" applyAlignment="1">
      <alignment vertical="center"/>
    </xf>
    <xf numFmtId="4" fontId="17" fillId="2" borderId="9" xfId="1" quotePrefix="1" applyNumberFormat="1" applyFont="1" applyFill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4" fontId="3" fillId="0" borderId="9" xfId="0" quotePrefix="1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17" fillId="0" borderId="9" xfId="0" applyNumberFormat="1" applyFont="1" applyBorder="1" applyAlignment="1">
      <alignment vertical="center"/>
    </xf>
    <xf numFmtId="4" fontId="17" fillId="0" borderId="9" xfId="0" applyNumberFormat="1" applyFont="1" applyBorder="1" applyAlignment="1">
      <alignment horizontal="center" vertical="center" wrapText="1"/>
    </xf>
    <xf numFmtId="0" fontId="25" fillId="0" borderId="0" xfId="1" applyFont="1"/>
    <xf numFmtId="4" fontId="28" fillId="0" borderId="16" xfId="1" applyNumberFormat="1" applyFont="1" applyBorder="1" applyAlignment="1">
      <alignment horizontal="right" vertical="center" wrapText="1"/>
    </xf>
    <xf numFmtId="0" fontId="28" fillId="0" borderId="2" xfId="1" applyFont="1" applyBorder="1" applyAlignment="1">
      <alignment horizontal="center" vertical="center" wrapText="1"/>
    </xf>
    <xf numFmtId="4" fontId="28" fillId="0" borderId="3" xfId="1" applyNumberFormat="1" applyFont="1" applyBorder="1" applyAlignment="1">
      <alignment horizontal="right" vertical="center" wrapText="1"/>
    </xf>
    <xf numFmtId="0" fontId="27" fillId="0" borderId="14" xfId="1" applyFont="1" applyBorder="1" applyAlignment="1">
      <alignment horizontal="center" vertical="center" wrapText="1"/>
    </xf>
    <xf numFmtId="0" fontId="27" fillId="0" borderId="9" xfId="1" applyFont="1" applyBorder="1" applyAlignment="1">
      <alignment horizontal="center" vertical="center" wrapText="1"/>
    </xf>
    <xf numFmtId="0" fontId="27" fillId="0" borderId="16" xfId="1" applyFont="1" applyBorder="1" applyAlignment="1">
      <alignment horizontal="center" vertical="center" wrapText="1"/>
    </xf>
    <xf numFmtId="0" fontId="27" fillId="0" borderId="15" xfId="1" applyFont="1" applyBorder="1" applyAlignment="1">
      <alignment horizontal="center" vertical="center" wrapText="1"/>
    </xf>
    <xf numFmtId="0" fontId="27" fillId="0" borderId="17" xfId="1" applyFont="1" applyBorder="1" applyAlignment="1">
      <alignment horizontal="center" vertical="center" wrapText="1"/>
    </xf>
    <xf numFmtId="0" fontId="24" fillId="0" borderId="0" xfId="1" applyFont="1"/>
    <xf numFmtId="0" fontId="6" fillId="0" borderId="0" xfId="3" applyFont="1" applyAlignment="1">
      <alignment horizontal="justify" vertical="center"/>
    </xf>
    <xf numFmtId="0" fontId="1" fillId="0" borderId="0" xfId="3"/>
    <xf numFmtId="0" fontId="8" fillId="0" borderId="0" xfId="3" applyFont="1" applyAlignment="1">
      <alignment horizontal="center" vertical="center"/>
    </xf>
    <xf numFmtId="0" fontId="1" fillId="0" borderId="0" xfId="3" applyAlignment="1">
      <alignment vertical="center"/>
    </xf>
    <xf numFmtId="0" fontId="10" fillId="0" borderId="0" xfId="3" applyFont="1" applyAlignment="1">
      <alignment vertical="center"/>
    </xf>
    <xf numFmtId="0" fontId="11" fillId="0" borderId="0" xfId="3" applyFont="1" applyAlignment="1">
      <alignment horizontal="justify" vertical="center"/>
    </xf>
    <xf numFmtId="0" fontId="12" fillId="0" borderId="0" xfId="3" applyFont="1" applyAlignment="1">
      <alignment horizontal="center" vertical="center"/>
    </xf>
    <xf numFmtId="0" fontId="25" fillId="0" borderId="9" xfId="0" applyFont="1" applyBorder="1" applyAlignment="1">
      <alignment horizontal="center" vertical="center" wrapText="1"/>
    </xf>
    <xf numFmtId="4" fontId="25" fillId="0" borderId="9" xfId="0" applyNumberFormat="1" applyFont="1" applyBorder="1" applyAlignment="1">
      <alignment horizontal="center" vertical="center" wrapText="1"/>
    </xf>
    <xf numFmtId="49" fontId="31" fillId="0" borderId="9" xfId="0" applyNumberFormat="1" applyFont="1" applyBorder="1" applyAlignment="1">
      <alignment horizontal="center" vertical="center" wrapText="1"/>
    </xf>
    <xf numFmtId="0" fontId="18" fillId="6" borderId="9" xfId="1" applyFont="1" applyFill="1" applyBorder="1" applyAlignment="1">
      <alignment horizontal="center" vertical="center" wrapText="1"/>
    </xf>
    <xf numFmtId="0" fontId="18" fillId="6" borderId="9" xfId="1" applyFont="1" applyFill="1" applyBorder="1" applyAlignment="1">
      <alignment vertical="center"/>
    </xf>
    <xf numFmtId="0" fontId="16" fillId="6" borderId="9" xfId="0" applyFont="1" applyFill="1" applyBorder="1" applyAlignment="1">
      <alignment horizontal="center" vertical="center" wrapText="1"/>
    </xf>
    <xf numFmtId="4" fontId="17" fillId="6" borderId="9" xfId="0" applyNumberFormat="1" applyFont="1" applyFill="1" applyBorder="1" applyAlignment="1">
      <alignment horizontal="center" vertical="center"/>
    </xf>
    <xf numFmtId="4" fontId="17" fillId="6" borderId="9" xfId="0" applyNumberFormat="1" applyFont="1" applyFill="1" applyBorder="1" applyAlignment="1">
      <alignment vertical="center"/>
    </xf>
    <xf numFmtId="0" fontId="5" fillId="6" borderId="9" xfId="0" applyFont="1" applyFill="1" applyBorder="1" applyAlignment="1">
      <alignment horizontal="center" vertical="center" wrapText="1"/>
    </xf>
    <xf numFmtId="4" fontId="3" fillId="6" borderId="9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7" fillId="0" borderId="0" xfId="1" applyFont="1"/>
    <xf numFmtId="0" fontId="16" fillId="0" borderId="26" xfId="1" applyFont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4" fontId="16" fillId="0" borderId="27" xfId="1" applyNumberFormat="1" applyFont="1" applyBorder="1" applyAlignment="1">
      <alignment horizontal="center" vertical="center" wrapText="1"/>
    </xf>
    <xf numFmtId="0" fontId="17" fillId="0" borderId="24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16" fillId="0" borderId="28" xfId="1" applyFont="1" applyBorder="1" applyAlignment="1">
      <alignment horizontal="center" vertical="center" wrapText="1"/>
    </xf>
    <xf numFmtId="0" fontId="16" fillId="0" borderId="0" xfId="1" applyFont="1" applyAlignment="1">
      <alignment horizontal="justify" vertical="center" wrapText="1"/>
    </xf>
    <xf numFmtId="0" fontId="16" fillId="0" borderId="0" xfId="1" applyFont="1" applyAlignment="1">
      <alignment horizontal="center" vertical="center" wrapText="1"/>
    </xf>
    <xf numFmtId="4" fontId="16" fillId="0" borderId="0" xfId="1" applyNumberFormat="1" applyFont="1" applyAlignment="1">
      <alignment vertical="center" wrapText="1"/>
    </xf>
    <xf numFmtId="0" fontId="17" fillId="0" borderId="28" xfId="1" applyFont="1" applyBorder="1"/>
    <xf numFmtId="4" fontId="17" fillId="0" borderId="0" xfId="1" applyNumberFormat="1" applyFont="1"/>
    <xf numFmtId="49" fontId="22" fillId="0" borderId="5" xfId="1" applyNumberFormat="1" applyFont="1" applyBorder="1" applyAlignment="1">
      <alignment horizontal="left" vertical="center" wrapText="1"/>
    </xf>
    <xf numFmtId="0" fontId="23" fillId="0" borderId="5" xfId="1" applyFont="1" applyBorder="1" applyAlignment="1">
      <alignment horizontal="center" vertical="center" wrapText="1"/>
    </xf>
    <xf numFmtId="4" fontId="22" fillId="0" borderId="6" xfId="1" applyNumberFormat="1" applyFont="1" applyBorder="1" applyAlignment="1">
      <alignment vertical="center" wrapText="1"/>
    </xf>
    <xf numFmtId="0" fontId="21" fillId="0" borderId="2" xfId="1" applyFont="1" applyBorder="1" applyAlignment="1">
      <alignment vertical="center" wrapText="1"/>
    </xf>
    <xf numFmtId="0" fontId="22" fillId="0" borderId="2" xfId="1" applyFont="1" applyBorder="1" applyAlignment="1">
      <alignment horizontal="center" vertical="center" wrapText="1"/>
    </xf>
    <xf numFmtId="4" fontId="22" fillId="0" borderId="3" xfId="1" applyNumberFormat="1" applyFont="1" applyBorder="1" applyAlignment="1">
      <alignment vertical="center" wrapText="1"/>
    </xf>
    <xf numFmtId="0" fontId="21" fillId="0" borderId="7" xfId="1" applyFont="1" applyBorder="1" applyAlignment="1">
      <alignment vertical="center" wrapText="1"/>
    </xf>
    <xf numFmtId="0" fontId="22" fillId="0" borderId="7" xfId="1" applyFont="1" applyBorder="1" applyAlignment="1">
      <alignment vertical="center"/>
    </xf>
    <xf numFmtId="4" fontId="22" fillId="0" borderId="8" xfId="1" applyNumberFormat="1" applyFont="1" applyBorder="1" applyAlignment="1">
      <alignment vertical="center"/>
    </xf>
    <xf numFmtId="0" fontId="25" fillId="0" borderId="29" xfId="1" applyFont="1" applyBorder="1"/>
    <xf numFmtId="0" fontId="25" fillId="0" borderId="30" xfId="1" applyFont="1" applyBorder="1"/>
    <xf numFmtId="0" fontId="26" fillId="0" borderId="31" xfId="1" applyFont="1" applyBorder="1" applyAlignment="1">
      <alignment horizontal="right"/>
    </xf>
    <xf numFmtId="0" fontId="16" fillId="0" borderId="21" xfId="1" applyFont="1" applyBorder="1" applyAlignment="1">
      <alignment horizontal="justify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9" xfId="1" applyFont="1" applyBorder="1" applyAlignment="1">
      <alignment horizontal="justify" vertical="center" wrapText="1"/>
    </xf>
    <xf numFmtId="0" fontId="16" fillId="0" borderId="9" xfId="1" applyFont="1" applyBorder="1" applyAlignment="1">
      <alignment horizontal="center" vertical="center" wrapText="1"/>
    </xf>
    <xf numFmtId="4" fontId="16" fillId="0" borderId="27" xfId="1" applyNumberFormat="1" applyFont="1" applyBorder="1" applyAlignment="1">
      <alignment vertical="center" wrapText="1"/>
    </xf>
    <xf numFmtId="4" fontId="16" fillId="0" borderId="14" xfId="1" applyNumberFormat="1" applyFont="1" applyBorder="1" applyAlignment="1">
      <alignment vertical="center" wrapText="1"/>
    </xf>
    <xf numFmtId="0" fontId="16" fillId="0" borderId="29" xfId="1" applyFont="1" applyBorder="1" applyAlignment="1">
      <alignment horizontal="center" vertical="center" wrapText="1"/>
    </xf>
    <xf numFmtId="0" fontId="16" fillId="0" borderId="30" xfId="1" applyFont="1" applyBorder="1" applyAlignment="1">
      <alignment horizontal="justify" vertical="center" wrapText="1"/>
    </xf>
    <xf numFmtId="0" fontId="16" fillId="0" borderId="30" xfId="1" applyFont="1" applyBorder="1" applyAlignment="1">
      <alignment horizontal="center" vertical="center" wrapText="1"/>
    </xf>
    <xf numFmtId="4" fontId="16" fillId="0" borderId="31" xfId="1" applyNumberFormat="1" applyFont="1" applyBorder="1" applyAlignment="1">
      <alignment vertical="center" wrapText="1"/>
    </xf>
    <xf numFmtId="0" fontId="32" fillId="6" borderId="9" xfId="0" applyFont="1" applyFill="1" applyBorder="1" applyAlignment="1">
      <alignment horizontal="center" vertical="center" wrapText="1"/>
    </xf>
    <xf numFmtId="0" fontId="32" fillId="6" borderId="9" xfId="0" applyFont="1" applyFill="1" applyBorder="1" applyAlignment="1">
      <alignment vertical="center" wrapText="1"/>
    </xf>
    <xf numFmtId="0" fontId="33" fillId="6" borderId="9" xfId="0" applyFont="1" applyFill="1" applyBorder="1" applyAlignment="1">
      <alignment vertical="center" wrapText="1"/>
    </xf>
    <xf numFmtId="0" fontId="17" fillId="2" borderId="9" xfId="0" applyFont="1" applyFill="1" applyBorder="1" applyAlignment="1">
      <alignment horizontal="justify" vertical="center" wrapText="1"/>
    </xf>
    <xf numFmtId="0" fontId="34" fillId="2" borderId="9" xfId="0" applyFont="1" applyFill="1" applyBorder="1" applyAlignment="1">
      <alignment horizontal="left" vertical="center" wrapText="1"/>
    </xf>
    <xf numFmtId="1" fontId="17" fillId="2" borderId="9" xfId="0" applyNumberFormat="1" applyFont="1" applyFill="1" applyBorder="1" applyAlignment="1">
      <alignment horizontal="center" vertical="center" wrapText="1"/>
    </xf>
    <xf numFmtId="2" fontId="17" fillId="2" borderId="9" xfId="0" applyNumberFormat="1" applyFont="1" applyFill="1" applyBorder="1" applyAlignment="1">
      <alignment horizontal="center" vertical="center" wrapText="1"/>
    </xf>
    <xf numFmtId="4" fontId="17" fillId="2" borderId="9" xfId="0" applyNumberFormat="1" applyFont="1" applyFill="1" applyBorder="1" applyAlignment="1">
      <alignment horizontal="right" vertical="center" wrapText="1"/>
    </xf>
    <xf numFmtId="49" fontId="25" fillId="0" borderId="9" xfId="0" applyNumberFormat="1" applyFont="1" applyBorder="1" applyAlignment="1">
      <alignment horizontal="center" vertical="center" wrapText="1"/>
    </xf>
    <xf numFmtId="0" fontId="36" fillId="0" borderId="9" xfId="0" applyFont="1" applyBorder="1" applyAlignment="1">
      <alignment horizontal="left" vertical="center" wrapText="1"/>
    </xf>
    <xf numFmtId="0" fontId="25" fillId="0" borderId="9" xfId="0" quotePrefix="1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right" vertical="center" wrapText="1"/>
    </xf>
    <xf numFmtId="0" fontId="25" fillId="0" borderId="10" xfId="0" applyFont="1" applyBorder="1" applyAlignment="1">
      <alignment horizontal="justify" vertical="center" wrapText="1"/>
    </xf>
    <xf numFmtId="4" fontId="26" fillId="0" borderId="10" xfId="0" applyNumberFormat="1" applyFont="1" applyBorder="1" applyAlignment="1">
      <alignment horizontal="right" vertical="center" wrapText="1"/>
    </xf>
    <xf numFmtId="0" fontId="34" fillId="2" borderId="9" xfId="1" applyFont="1" applyFill="1" applyBorder="1" applyAlignment="1">
      <alignment horizontal="left" vertical="center" wrapText="1"/>
    </xf>
    <xf numFmtId="0" fontId="17" fillId="0" borderId="9" xfId="1" applyFont="1" applyBorder="1" applyAlignment="1">
      <alignment vertical="center"/>
    </xf>
    <xf numFmtId="0" fontId="34" fillId="2" borderId="9" xfId="0" quotePrefix="1" applyFont="1" applyFill="1" applyBorder="1" applyAlignment="1">
      <alignment horizontal="left" vertical="center" wrapText="1" indent="2"/>
    </xf>
    <xf numFmtId="4" fontId="17" fillId="2" borderId="9" xfId="0" applyNumberFormat="1" applyFont="1" applyFill="1" applyBorder="1" applyAlignment="1">
      <alignment horizontal="center" vertical="center" wrapText="1"/>
    </xf>
    <xf numFmtId="1" fontId="17" fillId="2" borderId="9" xfId="1" applyNumberFormat="1" applyFont="1" applyFill="1" applyBorder="1" applyAlignment="1">
      <alignment horizontal="center" vertical="center" wrapText="1"/>
    </xf>
    <xf numFmtId="1" fontId="17" fillId="2" borderId="9" xfId="1" quotePrefix="1" applyNumberFormat="1" applyFont="1" applyFill="1" applyBorder="1" applyAlignment="1">
      <alignment horizontal="center" vertical="center" wrapText="1"/>
    </xf>
    <xf numFmtId="0" fontId="16" fillId="2" borderId="10" xfId="1" applyFont="1" applyFill="1" applyBorder="1" applyAlignment="1">
      <alignment horizontal="center" vertical="center" wrapText="1"/>
    </xf>
    <xf numFmtId="1" fontId="16" fillId="2" borderId="10" xfId="1" applyNumberFormat="1" applyFont="1" applyFill="1" applyBorder="1" applyAlignment="1">
      <alignment horizontal="center" vertical="center" wrapText="1"/>
    </xf>
    <xf numFmtId="4" fontId="17" fillId="2" borderId="10" xfId="1" applyNumberFormat="1" applyFont="1" applyFill="1" applyBorder="1" applyAlignment="1">
      <alignment horizontal="center" vertical="center" wrapText="1"/>
    </xf>
    <xf numFmtId="4" fontId="16" fillId="0" borderId="10" xfId="1" applyNumberFormat="1" applyFont="1" applyBorder="1" applyAlignment="1">
      <alignment horizontal="right" vertical="center"/>
    </xf>
    <xf numFmtId="0" fontId="37" fillId="0" borderId="9" xfId="0" applyFont="1" applyBorder="1" applyAlignment="1">
      <alignment horizontal="left" vertical="center" wrapText="1"/>
    </xf>
    <xf numFmtId="0" fontId="34" fillId="2" borderId="9" xfId="0" applyFont="1" applyFill="1" applyBorder="1" applyAlignment="1">
      <alignment horizontal="left" vertical="center" wrapText="1" indent="2"/>
    </xf>
    <xf numFmtId="1" fontId="17" fillId="0" borderId="9" xfId="0" applyNumberFormat="1" applyFont="1" applyBorder="1" applyAlignment="1">
      <alignment horizontal="center" vertical="center" wrapText="1"/>
    </xf>
    <xf numFmtId="1" fontId="17" fillId="0" borderId="9" xfId="1" applyNumberFormat="1" applyFont="1" applyBorder="1" applyAlignment="1">
      <alignment horizontal="center" vertical="center" wrapText="1"/>
    </xf>
    <xf numFmtId="0" fontId="17" fillId="2" borderId="9" xfId="0" quotePrefix="1" applyFont="1" applyFill="1" applyBorder="1" applyAlignment="1">
      <alignment horizontal="left" vertical="center" wrapText="1" indent="2"/>
    </xf>
    <xf numFmtId="49" fontId="25" fillId="0" borderId="9" xfId="0" applyNumberFormat="1" applyFont="1" applyBorder="1" applyAlignment="1">
      <alignment vertical="center" wrapText="1"/>
    </xf>
    <xf numFmtId="49" fontId="36" fillId="0" borderId="9" xfId="0" applyNumberFormat="1" applyFont="1" applyBorder="1" applyAlignment="1">
      <alignment horizontal="left" vertical="center" wrapText="1"/>
    </xf>
    <xf numFmtId="0" fontId="25" fillId="0" borderId="9" xfId="0" applyFont="1" applyBorder="1" applyAlignment="1">
      <alignment vertical="center" wrapText="1"/>
    </xf>
    <xf numFmtId="49" fontId="25" fillId="0" borderId="9" xfId="0" quotePrefix="1" applyNumberFormat="1" applyFont="1" applyBorder="1" applyAlignment="1">
      <alignment horizontal="left" vertical="center" wrapText="1" indent="2"/>
    </xf>
    <xf numFmtId="4" fontId="17" fillId="0" borderId="9" xfId="1" applyNumberFormat="1" applyFont="1" applyBorder="1" applyAlignment="1">
      <alignment horizontal="right" vertical="center"/>
    </xf>
    <xf numFmtId="4" fontId="17" fillId="2" borderId="9" xfId="1" applyNumberFormat="1" applyFont="1" applyFill="1" applyBorder="1" applyAlignment="1">
      <alignment horizontal="center" vertical="center" wrapText="1"/>
    </xf>
    <xf numFmtId="4" fontId="26" fillId="0" borderId="9" xfId="0" applyNumberFormat="1" applyFont="1" applyBorder="1" applyAlignment="1">
      <alignment horizontal="center" vertical="center" wrapText="1"/>
    </xf>
    <xf numFmtId="0" fontId="16" fillId="2" borderId="10" xfId="1" applyFont="1" applyFill="1" applyBorder="1" applyAlignment="1">
      <alignment horizontal="right" vertical="center" wrapText="1"/>
    </xf>
    <xf numFmtId="4" fontId="16" fillId="4" borderId="10" xfId="1" applyNumberFormat="1" applyFont="1" applyFill="1" applyBorder="1" applyAlignment="1">
      <alignment vertical="center"/>
    </xf>
    <xf numFmtId="49" fontId="17" fillId="0" borderId="9" xfId="0" applyNumberFormat="1" applyFont="1" applyBorder="1" applyAlignment="1">
      <alignment vertical="center" wrapText="1"/>
    </xf>
    <xf numFmtId="0" fontId="34" fillId="0" borderId="9" xfId="0" applyFont="1" applyBorder="1" applyAlignment="1">
      <alignment horizontal="left" vertical="center" wrapText="1"/>
    </xf>
    <xf numFmtId="1" fontId="17" fillId="0" borderId="9" xfId="0" applyNumberFormat="1" applyFont="1" applyBorder="1" applyAlignment="1">
      <alignment vertical="center" wrapText="1"/>
    </xf>
    <xf numFmtId="4" fontId="17" fillId="0" borderId="9" xfId="0" applyNumberFormat="1" applyFont="1" applyBorder="1" applyAlignment="1">
      <alignment horizontal="right" vertical="center"/>
    </xf>
    <xf numFmtId="0" fontId="16" fillId="0" borderId="10" xfId="0" applyFont="1" applyBorder="1" applyAlignment="1">
      <alignment horizontal="right" vertical="center" wrapText="1"/>
    </xf>
    <xf numFmtId="1" fontId="16" fillId="0" borderId="10" xfId="0" applyNumberFormat="1" applyFont="1" applyBorder="1" applyAlignment="1">
      <alignment vertical="center" wrapText="1"/>
    </xf>
    <xf numFmtId="4" fontId="17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/>
    </xf>
    <xf numFmtId="4" fontId="17" fillId="6" borderId="9" xfId="0" applyNumberFormat="1" applyFont="1" applyFill="1" applyBorder="1" applyAlignment="1">
      <alignment horizontal="right" vertical="center" wrapText="1"/>
    </xf>
    <xf numFmtId="0" fontId="16" fillId="0" borderId="9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left" vertical="center" wrapText="1" indent="2"/>
    </xf>
    <xf numFmtId="0" fontId="17" fillId="0" borderId="9" xfId="0" quotePrefix="1" applyFont="1" applyBorder="1" applyAlignment="1">
      <alignment horizontal="center" vertical="center" wrapText="1"/>
    </xf>
    <xf numFmtId="4" fontId="16" fillId="0" borderId="9" xfId="0" applyNumberFormat="1" applyFont="1" applyBorder="1" applyAlignment="1">
      <alignment horizontal="center" vertical="center"/>
    </xf>
    <xf numFmtId="4" fontId="16" fillId="0" borderId="5" xfId="0" applyNumberFormat="1" applyFont="1" applyBorder="1" applyAlignment="1">
      <alignment vertical="center" wrapText="1"/>
    </xf>
    <xf numFmtId="4" fontId="16" fillId="0" borderId="2" xfId="0" applyNumberFormat="1" applyFont="1" applyBorder="1" applyAlignment="1">
      <alignment vertical="center" wrapText="1"/>
    </xf>
    <xf numFmtId="4" fontId="16" fillId="0" borderId="7" xfId="0" applyNumberFormat="1" applyFont="1" applyBorder="1" applyAlignment="1">
      <alignment vertical="center"/>
    </xf>
    <xf numFmtId="49" fontId="26" fillId="0" borderId="0" xfId="0" applyNumberFormat="1" applyFont="1" applyAlignment="1">
      <alignment horizontal="center" vertical="center" wrapText="1"/>
    </xf>
    <xf numFmtId="49" fontId="39" fillId="0" borderId="0" xfId="0" applyNumberFormat="1" applyFont="1" applyAlignment="1">
      <alignment horizontal="right" vertical="center" wrapText="1"/>
    </xf>
    <xf numFmtId="0" fontId="25" fillId="0" borderId="0" xfId="0" applyFont="1" applyAlignment="1">
      <alignment horizontal="center" vertical="center" wrapText="1"/>
    </xf>
    <xf numFmtId="2" fontId="26" fillId="0" borderId="0" xfId="0" applyNumberFormat="1" applyFont="1" applyAlignment="1">
      <alignment horizontal="right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left" vertical="center" wrapText="1" indent="2"/>
    </xf>
    <xf numFmtId="0" fontId="17" fillId="2" borderId="15" xfId="0" applyFont="1" applyFill="1" applyBorder="1" applyAlignment="1">
      <alignment horizontal="center" vertical="center" wrapText="1"/>
    </xf>
    <xf numFmtId="1" fontId="17" fillId="2" borderId="15" xfId="0" applyNumberFormat="1" applyFont="1" applyFill="1" applyBorder="1" applyAlignment="1">
      <alignment horizontal="center" vertical="center" wrapText="1"/>
    </xf>
    <xf numFmtId="4" fontId="17" fillId="2" borderId="15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vertical="center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6" fillId="0" borderId="7" xfId="0" applyFont="1" applyBorder="1" applyAlignment="1">
      <alignment vertical="center"/>
    </xf>
    <xf numFmtId="49" fontId="26" fillId="0" borderId="10" xfId="0" applyNumberFormat="1" applyFont="1" applyBorder="1" applyAlignment="1">
      <alignment horizontal="center" vertical="center" wrapText="1"/>
    </xf>
    <xf numFmtId="49" fontId="39" fillId="0" borderId="10" xfId="0" applyNumberFormat="1" applyFont="1" applyBorder="1" applyAlignment="1">
      <alignment horizontal="right" vertical="center" wrapText="1"/>
    </xf>
    <xf numFmtId="0" fontId="25" fillId="0" borderId="10" xfId="0" applyFont="1" applyBorder="1" applyAlignment="1">
      <alignment horizontal="center" vertical="center" wrapText="1"/>
    </xf>
    <xf numFmtId="2" fontId="26" fillId="0" borderId="10" xfId="0" applyNumberFormat="1" applyFont="1" applyBorder="1" applyAlignment="1">
      <alignment horizontal="right" vertical="center" wrapText="1"/>
    </xf>
    <xf numFmtId="49" fontId="22" fillId="0" borderId="22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vertical="center" wrapText="1"/>
    </xf>
    <xf numFmtId="0" fontId="21" fillId="0" borderId="25" xfId="0" applyFont="1" applyBorder="1" applyAlignment="1">
      <alignment vertical="center" wrapText="1"/>
    </xf>
    <xf numFmtId="4" fontId="22" fillId="0" borderId="5" xfId="0" applyNumberFormat="1" applyFont="1" applyBorder="1" applyAlignment="1">
      <alignment vertical="center" wrapText="1"/>
    </xf>
    <xf numFmtId="4" fontId="22" fillId="0" borderId="2" xfId="0" applyNumberFormat="1" applyFont="1" applyBorder="1" applyAlignment="1">
      <alignment vertical="center" wrapText="1"/>
    </xf>
    <xf numFmtId="4" fontId="22" fillId="0" borderId="7" xfId="0" applyNumberFormat="1" applyFont="1" applyBorder="1" applyAlignment="1">
      <alignment vertical="center"/>
    </xf>
    <xf numFmtId="0" fontId="40" fillId="0" borderId="1" xfId="1" applyFont="1" applyBorder="1" applyAlignment="1">
      <alignment horizontal="center" vertical="center" wrapText="1"/>
    </xf>
    <xf numFmtId="0" fontId="41" fillId="0" borderId="2" xfId="1" applyFont="1" applyBorder="1" applyAlignment="1">
      <alignment vertical="center" wrapText="1"/>
    </xf>
    <xf numFmtId="0" fontId="40" fillId="0" borderId="2" xfId="1" applyFont="1" applyBorder="1" applyAlignment="1">
      <alignment horizontal="center" vertical="center" wrapText="1"/>
    </xf>
    <xf numFmtId="4" fontId="40" fillId="0" borderId="3" xfId="1" applyNumberFormat="1" applyFont="1" applyBorder="1" applyAlignment="1">
      <alignment vertical="center" wrapText="1"/>
    </xf>
    <xf numFmtId="0" fontId="41" fillId="0" borderId="1" xfId="1" applyFont="1" applyBorder="1" applyAlignment="1">
      <alignment horizontal="center" vertical="center" wrapText="1"/>
    </xf>
    <xf numFmtId="0" fontId="41" fillId="0" borderId="13" xfId="1" applyFont="1" applyBorder="1" applyAlignment="1">
      <alignment horizontal="center" vertical="center" wrapText="1"/>
    </xf>
    <xf numFmtId="0" fontId="41" fillId="0" borderId="9" xfId="1" applyFont="1" applyBorder="1" applyAlignment="1">
      <alignment vertical="center" wrapText="1"/>
    </xf>
    <xf numFmtId="0" fontId="40" fillId="0" borderId="9" xfId="1" applyFont="1" applyBorder="1" applyAlignment="1">
      <alignment horizontal="center" vertical="center" wrapText="1"/>
    </xf>
    <xf numFmtId="4" fontId="40" fillId="0" borderId="14" xfId="1" applyNumberFormat="1" applyFont="1" applyBorder="1" applyAlignment="1">
      <alignment vertical="center" wrapText="1"/>
    </xf>
    <xf numFmtId="49" fontId="42" fillId="0" borderId="1" xfId="1" applyNumberFormat="1" applyFont="1" applyBorder="1" applyAlignment="1">
      <alignment horizontal="left" vertical="center" wrapText="1"/>
    </xf>
    <xf numFmtId="0" fontId="7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9" fillId="0" borderId="0" xfId="1" applyFont="1" applyAlignment="1">
      <alignment horizontal="center"/>
    </xf>
    <xf numFmtId="0" fontId="29" fillId="0" borderId="0" xfId="3" applyFont="1" applyAlignment="1">
      <alignment horizontal="center" vertical="center" wrapText="1"/>
    </xf>
    <xf numFmtId="0" fontId="30" fillId="0" borderId="0" xfId="3" applyFont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7" xfId="0" applyNumberFormat="1" applyFont="1" applyBorder="1" applyAlignment="1">
      <alignment horizontal="center" vertical="center" wrapText="1"/>
    </xf>
    <xf numFmtId="0" fontId="22" fillId="0" borderId="12" xfId="1" applyFont="1" applyBorder="1" applyAlignment="1">
      <alignment horizontal="center" vertical="center"/>
    </xf>
    <xf numFmtId="49" fontId="19" fillId="0" borderId="4" xfId="1" applyNumberFormat="1" applyFont="1" applyBorder="1" applyAlignment="1">
      <alignment horizontal="center" vertical="center" wrapText="1"/>
    </xf>
    <xf numFmtId="49" fontId="19" fillId="0" borderId="1" xfId="1" applyNumberFormat="1" applyFont="1" applyBorder="1" applyAlignment="1">
      <alignment horizontal="center" vertical="center" wrapText="1"/>
    </xf>
    <xf numFmtId="49" fontId="19" fillId="0" borderId="11" xfId="1" applyNumberFormat="1" applyFont="1" applyBorder="1" applyAlignment="1">
      <alignment horizontal="center" vertical="center" wrapText="1"/>
    </xf>
    <xf numFmtId="0" fontId="20" fillId="5" borderId="20" xfId="1" applyFont="1" applyFill="1" applyBorder="1" applyAlignment="1">
      <alignment horizontal="center" vertical="center"/>
    </xf>
    <xf numFmtId="0" fontId="24" fillId="5" borderId="19" xfId="1" applyFont="1" applyFill="1" applyBorder="1" applyAlignment="1">
      <alignment horizontal="center" vertical="center"/>
    </xf>
    <xf numFmtId="0" fontId="24" fillId="5" borderId="18" xfId="1" applyFont="1" applyFill="1" applyBorder="1" applyAlignment="1">
      <alignment horizontal="center" vertical="center"/>
    </xf>
    <xf numFmtId="4" fontId="17" fillId="2" borderId="15" xfId="0" applyNumberFormat="1" applyFont="1" applyFill="1" applyBorder="1" applyAlignment="1">
      <alignment horizontal="right" vertical="center" wrapText="1"/>
    </xf>
    <xf numFmtId="49" fontId="17" fillId="0" borderId="15" xfId="0" applyNumberFormat="1" applyFont="1" applyBorder="1" applyAlignment="1">
      <alignment horizontal="center" vertical="center" wrapText="1"/>
    </xf>
    <xf numFmtId="0" fontId="34" fillId="0" borderId="15" xfId="0" applyFont="1" applyBorder="1" applyAlignment="1">
      <alignment horizontal="left" vertical="center" wrapText="1"/>
    </xf>
    <xf numFmtId="0" fontId="17" fillId="0" borderId="15" xfId="0" applyFont="1" applyBorder="1" applyAlignment="1">
      <alignment horizontal="center" vertical="center" wrapText="1"/>
    </xf>
    <xf numFmtId="1" fontId="17" fillId="0" borderId="15" xfId="0" applyNumberFormat="1" applyFont="1" applyBorder="1" applyAlignment="1">
      <alignment vertical="center" wrapText="1"/>
    </xf>
    <xf numFmtId="4" fontId="17" fillId="0" borderId="15" xfId="0" applyNumberFormat="1" applyFont="1" applyBorder="1" applyAlignment="1">
      <alignment horizontal="center" vertical="center" wrapText="1"/>
    </xf>
    <xf numFmtId="4" fontId="17" fillId="0" borderId="15" xfId="0" applyNumberFormat="1" applyFont="1" applyBorder="1" applyAlignment="1">
      <alignment horizontal="right" vertical="center"/>
    </xf>
  </cellXfs>
  <cellStyles count="4">
    <cellStyle name="Normal" xfId="0" builtinId="0"/>
    <cellStyle name="Normal 2" xfId="1" xr:uid="{00000000-0005-0000-0000-000002000000}"/>
    <cellStyle name="Normal 3" xfId="2" xr:uid="{75A60DC9-D819-49DC-AC52-4B70B8EED430}"/>
    <cellStyle name="Normal 3 2" xfId="3" xr:uid="{C9FE4657-2B85-4A76-845E-91D07045615A}"/>
  </cellStyles>
  <dxfs count="0"/>
  <tableStyles count="0" defaultTableStyle="TableStyleMedium9" defaultPivotStyle="PivotStyleLight16"/>
  <colors>
    <mruColors>
      <color rgb="FFE36C0A"/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wmf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114300</xdr:colOff>
      <xdr:row>0</xdr:row>
      <xdr:rowOff>28575</xdr:rowOff>
    </xdr:from>
    <xdr:to>
      <xdr:col>6</xdr:col>
      <xdr:colOff>1270</xdr:colOff>
      <xdr:row>4</xdr:row>
      <xdr:rowOff>98425</xdr:rowOff>
    </xdr:to>
    <xdr:pic>
      <xdr:nvPicPr>
        <xdr:cNvPr id="3" name="Image 2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7F58D4F6-E33F-47A1-BB01-5F9E166ADA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848100" y="219075"/>
          <a:ext cx="1439545" cy="7556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257175</xdr:colOff>
      <xdr:row>1</xdr:row>
      <xdr:rowOff>47625</xdr:rowOff>
    </xdr:from>
    <xdr:to>
      <xdr:col>3</xdr:col>
      <xdr:colOff>257810</xdr:colOff>
      <xdr:row>3</xdr:row>
      <xdr:rowOff>97155</xdr:rowOff>
    </xdr:to>
    <xdr:pic>
      <xdr:nvPicPr>
        <xdr:cNvPr id="4" name="Image 3" descr="LOGO TOGNELLA OK noir">
          <a:extLst>
            <a:ext uri="{FF2B5EF4-FFF2-40B4-BE49-F238E27FC236}">
              <a16:creationId xmlns:a16="http://schemas.microsoft.com/office/drawing/2014/main" id="{36AF5804-C1E8-4F49-926B-4BE890293E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428625"/>
          <a:ext cx="1619885" cy="43053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123825</xdr:colOff>
      <xdr:row>41</xdr:row>
      <xdr:rowOff>123825</xdr:rowOff>
    </xdr:from>
    <xdr:to>
      <xdr:col>3</xdr:col>
      <xdr:colOff>542925</xdr:colOff>
      <xdr:row>45</xdr:row>
      <xdr:rowOff>87630</xdr:rowOff>
    </xdr:to>
    <xdr:pic>
      <xdr:nvPicPr>
        <xdr:cNvPr id="5" name="Image 4" descr="Une image contenant texte, Police, capture d’écran&#10;&#10;Description générée automatiquement">
          <a:extLst>
            <a:ext uri="{FF2B5EF4-FFF2-40B4-BE49-F238E27FC236}">
              <a16:creationId xmlns:a16="http://schemas.microsoft.com/office/drawing/2014/main" id="{405004E5-5A21-44AC-9D8A-5D96DB586F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8753475"/>
          <a:ext cx="2038350" cy="611505"/>
        </a:xfrm>
        <a:prstGeom prst="rect">
          <a:avLst/>
        </a:prstGeom>
      </xdr:spPr>
    </xdr:pic>
    <xdr:clientData/>
  </xdr:twoCellAnchor>
  <xdr:twoCellAnchor>
    <xdr:from>
      <xdr:col>0</xdr:col>
      <xdr:colOff>209550</xdr:colOff>
      <xdr:row>11</xdr:row>
      <xdr:rowOff>257174</xdr:rowOff>
    </xdr:from>
    <xdr:to>
      <xdr:col>6</xdr:col>
      <xdr:colOff>104775</xdr:colOff>
      <xdr:row>26</xdr:row>
      <xdr:rowOff>31106</xdr:rowOff>
    </xdr:to>
    <xdr:pic>
      <xdr:nvPicPr>
        <xdr:cNvPr id="6" name="Image 15">
          <a:extLst>
            <a:ext uri="{FF2B5EF4-FFF2-40B4-BE49-F238E27FC236}">
              <a16:creationId xmlns:a16="http://schemas.microsoft.com/office/drawing/2014/main" id="{31B8CD16-72E1-4945-AF57-3ED8EE242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209550" y="3171824"/>
          <a:ext cx="5181600" cy="2840982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114300</xdr:colOff>
      <xdr:row>0</xdr:row>
      <xdr:rowOff>28575</xdr:rowOff>
    </xdr:from>
    <xdr:to>
      <xdr:col>6</xdr:col>
      <xdr:colOff>1270</xdr:colOff>
      <xdr:row>4</xdr:row>
      <xdr:rowOff>98425</xdr:rowOff>
    </xdr:to>
    <xdr:pic>
      <xdr:nvPicPr>
        <xdr:cNvPr id="7" name="Image 6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59C4B61C-E996-48E0-904D-897882AB71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848100" y="28575"/>
          <a:ext cx="1439545" cy="7556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257175</xdr:colOff>
      <xdr:row>1</xdr:row>
      <xdr:rowOff>47625</xdr:rowOff>
    </xdr:from>
    <xdr:to>
      <xdr:col>3</xdr:col>
      <xdr:colOff>257810</xdr:colOff>
      <xdr:row>3</xdr:row>
      <xdr:rowOff>97155</xdr:rowOff>
    </xdr:to>
    <xdr:pic>
      <xdr:nvPicPr>
        <xdr:cNvPr id="8" name="Image 7" descr="LOGO TOGNELLA OK noir">
          <a:extLst>
            <a:ext uri="{FF2B5EF4-FFF2-40B4-BE49-F238E27FC236}">
              <a16:creationId xmlns:a16="http://schemas.microsoft.com/office/drawing/2014/main" id="{615DE824-8F5A-4B0A-AE3B-CB60812BE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1925"/>
          <a:ext cx="1619885" cy="43053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123825</xdr:colOff>
      <xdr:row>41</xdr:row>
      <xdr:rowOff>123825</xdr:rowOff>
    </xdr:from>
    <xdr:to>
      <xdr:col>3</xdr:col>
      <xdr:colOff>542925</xdr:colOff>
      <xdr:row>45</xdr:row>
      <xdr:rowOff>87630</xdr:rowOff>
    </xdr:to>
    <xdr:pic>
      <xdr:nvPicPr>
        <xdr:cNvPr id="9" name="Image 8" descr="Une image contenant texte, Police, capture d’écran&#10;&#10;Description générée automatiquement">
          <a:extLst>
            <a:ext uri="{FF2B5EF4-FFF2-40B4-BE49-F238E27FC236}">
              <a16:creationId xmlns:a16="http://schemas.microsoft.com/office/drawing/2014/main" id="{02438E53-3BB7-4007-9828-21BE2D630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8867775"/>
          <a:ext cx="2038350" cy="611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E08D1-7D68-460C-9D23-E864D3E2A094}">
  <dimension ref="A1:G46"/>
  <sheetViews>
    <sheetView showGridLines="0" tabSelected="1" view="pageBreakPreview" zoomScaleNormal="100" zoomScaleSheetLayoutView="100" workbookViewId="0">
      <selection activeCell="B37" sqref="B37"/>
    </sheetView>
  </sheetViews>
  <sheetFormatPr baseColWidth="10" defaultRowHeight="15"/>
  <cols>
    <col min="1" max="1" width="5.140625" style="1" customWidth="1"/>
    <col min="2" max="2" width="11.7109375" style="1" customWidth="1"/>
    <col min="3" max="3" width="7.42578125" style="1" customWidth="1"/>
    <col min="4" max="4" width="11.42578125" style="1"/>
    <col min="5" max="5" width="20.28515625" style="1" customWidth="1"/>
    <col min="6" max="6" width="23.28515625" style="1" customWidth="1"/>
    <col min="7" max="7" width="6" style="1" customWidth="1"/>
    <col min="8" max="16384" width="11.42578125" style="1"/>
  </cols>
  <sheetData>
    <row r="1" spans="1:7" ht="9" customHeight="1">
      <c r="A1" s="53"/>
      <c r="B1" s="54"/>
      <c r="C1" s="54"/>
      <c r="D1" s="54"/>
      <c r="E1" s="54"/>
      <c r="F1" s="54"/>
      <c r="G1" s="54"/>
    </row>
    <row r="2" spans="1:7">
      <c r="A2" s="53"/>
      <c r="B2" s="54"/>
      <c r="C2" s="54"/>
      <c r="D2" s="54"/>
      <c r="E2" s="54"/>
      <c r="F2" s="54"/>
      <c r="G2" s="54"/>
    </row>
    <row r="3" spans="1:7">
      <c r="A3" s="53"/>
      <c r="B3" s="54"/>
      <c r="C3" s="54"/>
      <c r="D3" s="54"/>
      <c r="E3" s="54"/>
      <c r="F3" s="54"/>
      <c r="G3" s="54"/>
    </row>
    <row r="4" spans="1:7">
      <c r="A4" s="53"/>
      <c r="B4" s="54"/>
      <c r="C4" s="54"/>
      <c r="D4" s="54"/>
      <c r="E4" s="54"/>
      <c r="F4" s="54"/>
      <c r="G4" s="54"/>
    </row>
    <row r="5" spans="1:7">
      <c r="A5" s="53"/>
      <c r="B5" s="54"/>
      <c r="C5" s="54"/>
      <c r="D5" s="54"/>
      <c r="E5" s="54"/>
      <c r="F5" s="54"/>
      <c r="G5" s="54"/>
    </row>
    <row r="6" spans="1:7" ht="21" customHeight="1">
      <c r="A6" s="54"/>
      <c r="B6" s="54"/>
      <c r="C6" s="54"/>
      <c r="D6" s="54"/>
      <c r="E6" s="54"/>
      <c r="F6" s="54"/>
      <c r="G6" s="54"/>
    </row>
    <row r="7" spans="1:7" ht="26.25">
      <c r="A7" s="195" t="s">
        <v>22</v>
      </c>
      <c r="B7" s="195"/>
      <c r="C7" s="195"/>
      <c r="D7" s="195"/>
      <c r="E7" s="195"/>
      <c r="F7" s="195"/>
      <c r="G7" s="195"/>
    </row>
    <row r="8" spans="1:7" ht="12" customHeight="1">
      <c r="A8" s="55"/>
      <c r="B8" s="54"/>
      <c r="C8" s="54"/>
      <c r="D8" s="54"/>
      <c r="E8" s="54"/>
      <c r="F8" s="54"/>
      <c r="G8" s="54"/>
    </row>
    <row r="9" spans="1:7" ht="23.25">
      <c r="A9" s="198" t="s">
        <v>47</v>
      </c>
      <c r="B9" s="198"/>
      <c r="C9" s="198"/>
      <c r="D9" s="198"/>
      <c r="E9" s="198"/>
      <c r="F9" s="198"/>
      <c r="G9" s="198"/>
    </row>
    <row r="10" spans="1:7" ht="15" customHeight="1">
      <c r="A10" s="2"/>
      <c r="B10" s="56"/>
      <c r="C10" s="56"/>
      <c r="D10" s="56"/>
      <c r="E10" s="56"/>
      <c r="F10" s="54"/>
      <c r="G10" s="54"/>
    </row>
    <row r="11" spans="1:7" ht="63" customHeight="1">
      <c r="A11" s="199" t="s">
        <v>48</v>
      </c>
      <c r="B11" s="200"/>
      <c r="C11" s="200"/>
      <c r="D11" s="200"/>
      <c r="E11" s="200"/>
      <c r="F11" s="200"/>
      <c r="G11" s="200"/>
    </row>
    <row r="12" spans="1:7" ht="20.25">
      <c r="A12" s="57"/>
      <c r="B12" s="54"/>
      <c r="C12" s="54"/>
      <c r="D12" s="54"/>
      <c r="E12" s="54"/>
      <c r="F12" s="54"/>
      <c r="G12" s="54"/>
    </row>
    <row r="13" spans="1:7" ht="26.25">
      <c r="A13" s="58"/>
      <c r="B13" s="54"/>
      <c r="C13" s="54"/>
      <c r="D13" s="54"/>
      <c r="E13" s="54"/>
      <c r="F13" s="54"/>
      <c r="G13" s="54"/>
    </row>
    <row r="14" spans="1:7">
      <c r="A14" s="54"/>
      <c r="B14" s="54"/>
      <c r="C14" s="54"/>
      <c r="D14" s="54"/>
      <c r="E14" s="54"/>
      <c r="F14" s="54"/>
      <c r="G14" s="54"/>
    </row>
    <row r="15" spans="1:7">
      <c r="A15" s="54"/>
      <c r="B15" s="54"/>
      <c r="C15" s="54"/>
      <c r="D15" s="54"/>
      <c r="E15" s="54"/>
      <c r="F15" s="54"/>
      <c r="G15" s="54"/>
    </row>
    <row r="16" spans="1:7">
      <c r="A16" s="54"/>
      <c r="B16" s="54"/>
      <c r="C16" s="54"/>
      <c r="D16" s="54"/>
      <c r="E16" s="54"/>
      <c r="F16" s="54"/>
      <c r="G16" s="54"/>
    </row>
    <row r="17" spans="1:7">
      <c r="A17" s="54"/>
      <c r="B17" s="54"/>
      <c r="C17" s="54"/>
      <c r="D17" s="54"/>
      <c r="E17" s="54"/>
      <c r="F17" s="54"/>
      <c r="G17" s="54"/>
    </row>
    <row r="18" spans="1:7">
      <c r="A18" s="54"/>
      <c r="B18" s="54"/>
      <c r="C18" s="54"/>
      <c r="D18" s="54"/>
      <c r="E18" s="54"/>
      <c r="F18" s="54"/>
      <c r="G18" s="54"/>
    </row>
    <row r="19" spans="1:7">
      <c r="A19" s="54"/>
      <c r="B19" s="54"/>
      <c r="C19" s="54"/>
      <c r="D19" s="54"/>
      <c r="E19" s="54"/>
      <c r="F19" s="54"/>
      <c r="G19" s="54"/>
    </row>
    <row r="20" spans="1:7">
      <c r="A20" s="54"/>
      <c r="B20" s="54"/>
      <c r="C20" s="54"/>
      <c r="D20" s="54"/>
      <c r="E20" s="54"/>
      <c r="F20" s="54"/>
      <c r="G20" s="54"/>
    </row>
    <row r="21" spans="1:7">
      <c r="A21" s="54"/>
      <c r="B21" s="54"/>
      <c r="C21" s="54"/>
      <c r="D21" s="54"/>
      <c r="E21" s="54"/>
      <c r="F21" s="54"/>
      <c r="G21" s="54"/>
    </row>
    <row r="22" spans="1:7">
      <c r="A22" s="54"/>
      <c r="B22" s="54"/>
      <c r="C22" s="54"/>
      <c r="D22" s="54"/>
      <c r="E22" s="54"/>
      <c r="F22" s="54"/>
      <c r="G22" s="54"/>
    </row>
    <row r="23" spans="1:7">
      <c r="A23" s="54"/>
      <c r="B23" s="54"/>
      <c r="C23" s="54"/>
      <c r="D23" s="54"/>
      <c r="E23" s="54"/>
      <c r="F23" s="54"/>
      <c r="G23" s="54"/>
    </row>
    <row r="24" spans="1:7">
      <c r="A24" s="54"/>
      <c r="B24" s="54"/>
      <c r="C24" s="54"/>
      <c r="D24" s="54"/>
      <c r="E24" s="54"/>
      <c r="F24" s="54"/>
      <c r="G24" s="54"/>
    </row>
    <row r="25" spans="1:7">
      <c r="A25" s="54"/>
      <c r="B25" s="54"/>
      <c r="C25" s="54"/>
      <c r="D25" s="54"/>
      <c r="E25" s="54"/>
      <c r="F25" s="54"/>
      <c r="G25" s="54"/>
    </row>
    <row r="26" spans="1:7">
      <c r="A26" s="54"/>
      <c r="B26" s="54"/>
      <c r="C26" s="54"/>
      <c r="D26" s="54"/>
      <c r="E26" s="54"/>
      <c r="F26" s="54"/>
      <c r="G26" s="54"/>
    </row>
    <row r="27" spans="1:7">
      <c r="A27" s="54"/>
      <c r="B27" s="54"/>
      <c r="C27" s="54"/>
      <c r="D27" s="54"/>
      <c r="E27" s="54"/>
      <c r="F27" s="54"/>
      <c r="G27" s="54"/>
    </row>
    <row r="28" spans="1:7" ht="15" customHeight="1">
      <c r="A28" s="54"/>
      <c r="B28" s="54"/>
      <c r="C28" s="54"/>
      <c r="D28" s="54"/>
      <c r="E28" s="54"/>
      <c r="F28" s="54"/>
      <c r="G28" s="54"/>
    </row>
    <row r="29" spans="1:7" ht="15" customHeight="1">
      <c r="A29" s="54"/>
      <c r="B29" s="54"/>
      <c r="C29" s="54"/>
      <c r="D29" s="54"/>
      <c r="E29" s="54"/>
      <c r="F29" s="54"/>
      <c r="G29" s="54"/>
    </row>
    <row r="30" spans="1:7" ht="23.25">
      <c r="A30" s="196" t="s">
        <v>23</v>
      </c>
      <c r="B30" s="197"/>
      <c r="C30" s="197"/>
      <c r="D30" s="197"/>
      <c r="E30" s="197"/>
      <c r="F30" s="197"/>
      <c r="G30" s="197"/>
    </row>
    <row r="31" spans="1:7" ht="12" customHeight="1">
      <c r="A31" s="59"/>
      <c r="B31" s="55"/>
      <c r="C31" s="55"/>
      <c r="D31" s="55"/>
      <c r="E31" s="55"/>
      <c r="F31" s="55"/>
      <c r="G31" s="55"/>
    </row>
    <row r="32" spans="1:7" ht="12" customHeight="1">
      <c r="A32" s="54"/>
      <c r="B32" s="54"/>
      <c r="C32" s="54"/>
      <c r="D32" s="54"/>
      <c r="E32" s="54"/>
      <c r="F32" s="54"/>
      <c r="G32" s="54"/>
    </row>
    <row r="33" spans="1:7" ht="23.25">
      <c r="A33" s="196" t="s">
        <v>56</v>
      </c>
      <c r="B33" s="197"/>
      <c r="C33" s="197"/>
      <c r="D33" s="197"/>
      <c r="E33" s="197"/>
      <c r="F33" s="197"/>
      <c r="G33" s="197"/>
    </row>
    <row r="34" spans="1:7" ht="12" customHeight="1">
      <c r="A34" s="59"/>
      <c r="B34" s="55"/>
      <c r="C34" s="55"/>
      <c r="D34" s="55"/>
      <c r="E34" s="55"/>
      <c r="F34" s="55"/>
      <c r="G34" s="55"/>
    </row>
    <row r="35" spans="1:7" ht="12" customHeight="1">
      <c r="A35" s="55"/>
      <c r="B35" s="55"/>
      <c r="C35" s="55"/>
      <c r="D35" s="55"/>
      <c r="E35" s="55"/>
      <c r="F35" s="55"/>
      <c r="G35" s="55"/>
    </row>
    <row r="36" spans="1:7" s="3" customFormat="1" ht="12.75">
      <c r="B36" s="4" t="s">
        <v>24</v>
      </c>
      <c r="C36" s="4" t="s">
        <v>25</v>
      </c>
      <c r="D36" s="4" t="s">
        <v>26</v>
      </c>
      <c r="E36" s="4" t="s">
        <v>27</v>
      </c>
      <c r="F36" s="4" t="s">
        <v>28</v>
      </c>
    </row>
    <row r="37" spans="1:7" s="3" customFormat="1" ht="12.75">
      <c r="B37" s="5">
        <v>45936</v>
      </c>
      <c r="C37" s="4">
        <v>0</v>
      </c>
      <c r="D37" s="4" t="s">
        <v>29</v>
      </c>
      <c r="E37" s="4"/>
      <c r="F37" s="4"/>
    </row>
    <row r="38" spans="1:7" s="3" customFormat="1" ht="12.75">
      <c r="B38" s="5"/>
      <c r="C38" s="4"/>
      <c r="D38" s="4"/>
      <c r="E38" s="6"/>
      <c r="F38" s="4"/>
    </row>
    <row r="39" spans="1:7" s="3" customFormat="1" ht="12.75">
      <c r="B39" s="5"/>
      <c r="C39" s="4"/>
      <c r="D39" s="4"/>
      <c r="E39" s="7"/>
      <c r="F39" s="4"/>
    </row>
    <row r="40" spans="1:7" s="3" customFormat="1" ht="15" customHeight="1">
      <c r="B40" s="8"/>
      <c r="C40" s="9"/>
      <c r="D40" s="9"/>
      <c r="E40" s="9"/>
      <c r="F40" s="9"/>
    </row>
    <row r="41" spans="1:7" ht="12" customHeight="1">
      <c r="A41" s="54"/>
      <c r="B41" s="54"/>
      <c r="C41" s="54"/>
      <c r="D41" s="54"/>
      <c r="E41" s="54"/>
      <c r="F41" s="54"/>
      <c r="G41" s="54"/>
    </row>
    <row r="42" spans="1:7" s="3" customFormat="1" ht="12.75">
      <c r="A42" s="10"/>
      <c r="B42" s="11"/>
      <c r="C42" s="12"/>
    </row>
    <row r="43" spans="1:7" s="3" customFormat="1" ht="12.75">
      <c r="A43" s="13"/>
      <c r="B43" s="14"/>
      <c r="C43" s="12"/>
    </row>
    <row r="44" spans="1:7" s="3" customFormat="1" ht="12.75">
      <c r="A44" s="15"/>
      <c r="B44" s="14"/>
      <c r="C44" s="12"/>
    </row>
    <row r="45" spans="1:7" s="3" customFormat="1" ht="12.75">
      <c r="A45" s="15"/>
      <c r="B45" s="14"/>
      <c r="C45" s="12"/>
    </row>
    <row r="46" spans="1:7" s="3" customFormat="1" ht="12.75">
      <c r="A46" s="13"/>
      <c r="B46" s="14"/>
      <c r="C46" s="12"/>
    </row>
  </sheetData>
  <mergeCells count="5">
    <mergeCell ref="A7:G7"/>
    <mergeCell ref="A30:G30"/>
    <mergeCell ref="A33:G33"/>
    <mergeCell ref="A9:G9"/>
    <mergeCell ref="A11:G11"/>
  </mergeCells>
  <printOptions horizontalCentered="1"/>
  <pageMargins left="0.70866141732283472" right="0.70866141732283472" top="0.74803149606299213" bottom="0.74803149606299213" header="0.31496062992125984" footer="0.31496062992125984"/>
  <pageSetup paperSize="9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6"/>
  <sheetViews>
    <sheetView showGridLines="0" view="pageBreakPreview" zoomScaleNormal="100" zoomScaleSheetLayoutView="100" workbookViewId="0">
      <selection activeCell="B37" sqref="B37"/>
    </sheetView>
  </sheetViews>
  <sheetFormatPr baseColWidth="10" defaultColWidth="11.42578125" defaultRowHeight="12.75"/>
  <cols>
    <col min="1" max="1" width="7.42578125" style="32" customWidth="1"/>
    <col min="2" max="2" width="53.7109375" style="32" customWidth="1"/>
    <col min="3" max="3" width="5.7109375" style="33" customWidth="1"/>
    <col min="4" max="5" width="7.7109375" style="33" customWidth="1"/>
    <col min="6" max="6" width="8.7109375" style="32" customWidth="1"/>
    <col min="7" max="7" width="12.7109375" style="32" customWidth="1"/>
    <col min="8" max="16384" width="11.42578125" style="16"/>
  </cols>
  <sheetData>
    <row r="1" spans="1:7" ht="30" customHeight="1">
      <c r="A1" s="31" t="s">
        <v>0</v>
      </c>
      <c r="B1" s="31" t="s">
        <v>4</v>
      </c>
      <c r="C1" s="31" t="s">
        <v>5</v>
      </c>
      <c r="D1" s="31" t="s">
        <v>14</v>
      </c>
      <c r="E1" s="31" t="s">
        <v>15</v>
      </c>
      <c r="F1" s="31" t="s">
        <v>9</v>
      </c>
      <c r="G1" s="31" t="s">
        <v>13</v>
      </c>
    </row>
    <row r="2" spans="1:7" s="19" customFormat="1" ht="30" customHeight="1">
      <c r="A2" s="105">
        <v>1</v>
      </c>
      <c r="B2" s="106" t="s">
        <v>16</v>
      </c>
      <c r="C2" s="105"/>
      <c r="D2" s="106"/>
      <c r="E2" s="105"/>
      <c r="F2" s="107"/>
      <c r="G2" s="105"/>
    </row>
    <row r="3" spans="1:7" s="22" customFormat="1" ht="18.75" customHeight="1">
      <c r="A3" s="17"/>
      <c r="B3" s="108" t="s">
        <v>50</v>
      </c>
      <c r="C3" s="20"/>
      <c r="D3" s="20"/>
      <c r="E3" s="20"/>
      <c r="F3" s="108"/>
      <c r="G3" s="21"/>
    </row>
    <row r="4" spans="1:7" s="22" customFormat="1" ht="30" customHeight="1">
      <c r="A4" s="17"/>
      <c r="B4" s="109" t="s">
        <v>140</v>
      </c>
      <c r="C4" s="20" t="s">
        <v>6</v>
      </c>
      <c r="D4" s="20">
        <v>10</v>
      </c>
      <c r="E4" s="110"/>
      <c r="F4" s="111"/>
      <c r="G4" s="112">
        <f>E4*F4</f>
        <v>0</v>
      </c>
    </row>
    <row r="5" spans="1:7" s="22" customFormat="1" ht="23.25" customHeight="1">
      <c r="A5" s="17"/>
      <c r="B5" s="109" t="s">
        <v>139</v>
      </c>
      <c r="C5" s="20" t="s">
        <v>6</v>
      </c>
      <c r="D5" s="20">
        <v>1</v>
      </c>
      <c r="E5" s="110"/>
      <c r="F5" s="111"/>
      <c r="G5" s="112">
        <f t="shared" ref="G5:G12" si="0">E5*F5</f>
        <v>0</v>
      </c>
    </row>
    <row r="6" spans="1:7" s="22" customFormat="1" ht="23.25" customHeight="1">
      <c r="A6" s="17"/>
      <c r="B6" s="109" t="s">
        <v>142</v>
      </c>
      <c r="C6" s="20" t="s">
        <v>6</v>
      </c>
      <c r="D6" s="20">
        <v>1</v>
      </c>
      <c r="E6" s="110"/>
      <c r="F6" s="111"/>
      <c r="G6" s="112">
        <f t="shared" si="0"/>
        <v>0</v>
      </c>
    </row>
    <row r="7" spans="1:7" s="22" customFormat="1" ht="23.25" customHeight="1">
      <c r="A7" s="17"/>
      <c r="B7" s="109" t="s">
        <v>141</v>
      </c>
      <c r="C7" s="20" t="s">
        <v>6</v>
      </c>
      <c r="D7" s="20">
        <v>1</v>
      </c>
      <c r="E7" s="110"/>
      <c r="F7" s="111"/>
      <c r="G7" s="112">
        <f t="shared" si="0"/>
        <v>0</v>
      </c>
    </row>
    <row r="8" spans="1:7" s="22" customFormat="1" ht="23.25" customHeight="1">
      <c r="A8" s="17"/>
      <c r="B8" s="109" t="s">
        <v>62</v>
      </c>
      <c r="C8" s="20" t="s">
        <v>6</v>
      </c>
      <c r="D8" s="20">
        <v>10</v>
      </c>
      <c r="E8" s="110"/>
      <c r="F8" s="111"/>
      <c r="G8" s="112">
        <f t="shared" si="0"/>
        <v>0</v>
      </c>
    </row>
    <row r="9" spans="1:7" s="22" customFormat="1" ht="25.5">
      <c r="A9" s="17"/>
      <c r="B9" s="109" t="s">
        <v>63</v>
      </c>
      <c r="C9" s="20" t="s">
        <v>6</v>
      </c>
      <c r="D9" s="20">
        <v>8</v>
      </c>
      <c r="E9" s="110"/>
      <c r="F9" s="111"/>
      <c r="G9" s="112">
        <f t="shared" si="0"/>
        <v>0</v>
      </c>
    </row>
    <row r="10" spans="1:7" s="22" customFormat="1" ht="24" customHeight="1">
      <c r="A10" s="17"/>
      <c r="B10" s="109" t="s">
        <v>64</v>
      </c>
      <c r="C10" s="20" t="s">
        <v>6</v>
      </c>
      <c r="D10" s="20">
        <v>18</v>
      </c>
      <c r="E10" s="110"/>
      <c r="F10" s="111"/>
      <c r="G10" s="112">
        <f t="shared" si="0"/>
        <v>0</v>
      </c>
    </row>
    <row r="11" spans="1:7" s="34" customFormat="1" ht="23.25" customHeight="1">
      <c r="A11" s="113"/>
      <c r="B11" s="114" t="s">
        <v>65</v>
      </c>
      <c r="C11" s="60" t="s">
        <v>6</v>
      </c>
      <c r="D11" s="60">
        <v>1</v>
      </c>
      <c r="E11" s="115"/>
      <c r="F11" s="116"/>
      <c r="G11" s="112">
        <f t="shared" si="0"/>
        <v>0</v>
      </c>
    </row>
    <row r="12" spans="1:7" s="34" customFormat="1" ht="23.25" customHeight="1" thickBot="1">
      <c r="A12" s="113"/>
      <c r="B12" s="114" t="s">
        <v>66</v>
      </c>
      <c r="C12" s="60" t="s">
        <v>6</v>
      </c>
      <c r="D12" s="60">
        <v>1</v>
      </c>
      <c r="E12" s="115"/>
      <c r="F12" s="116"/>
      <c r="G12" s="112">
        <f t="shared" si="0"/>
        <v>0</v>
      </c>
    </row>
    <row r="13" spans="1:7" s="19" customFormat="1" ht="30" customHeight="1" thickTop="1" thickBot="1">
      <c r="A13" s="117"/>
      <c r="B13" s="118" t="s">
        <v>39</v>
      </c>
      <c r="C13" s="117"/>
      <c r="D13" s="117"/>
      <c r="E13" s="117"/>
      <c r="F13" s="119"/>
      <c r="G13" s="120">
        <f>SUM(G4:G12)</f>
        <v>0</v>
      </c>
    </row>
    <row r="14" spans="1:7" s="25" customFormat="1" ht="30" customHeight="1" thickTop="1">
      <c r="A14" s="105">
        <v>2</v>
      </c>
      <c r="B14" s="106" t="s">
        <v>37</v>
      </c>
      <c r="C14" s="63"/>
      <c r="D14" s="63"/>
      <c r="E14" s="63"/>
      <c r="F14" s="63"/>
      <c r="G14" s="64"/>
    </row>
    <row r="15" spans="1:7" s="22" customFormat="1" ht="18.75" customHeight="1">
      <c r="A15" s="17"/>
      <c r="B15" s="108" t="s">
        <v>49</v>
      </c>
      <c r="C15" s="20"/>
      <c r="D15" s="20"/>
      <c r="E15" s="20"/>
      <c r="F15" s="20"/>
      <c r="G15" s="21"/>
    </row>
    <row r="16" spans="1:7" s="19" customFormat="1" ht="30" customHeight="1">
      <c r="A16" s="23"/>
      <c r="B16" s="121" t="s">
        <v>67</v>
      </c>
      <c r="C16" s="18"/>
      <c r="D16" s="18"/>
      <c r="E16" s="18"/>
      <c r="F16" s="18"/>
      <c r="G16" s="122"/>
    </row>
    <row r="17" spans="1:7" s="22" customFormat="1" ht="17.25" customHeight="1">
      <c r="A17" s="17"/>
      <c r="B17" s="123" t="s">
        <v>68</v>
      </c>
      <c r="C17" s="20" t="s">
        <v>11</v>
      </c>
      <c r="D17" s="110"/>
      <c r="E17" s="110"/>
      <c r="F17" s="124"/>
      <c r="G17" s="112">
        <f>SUM(E17*F17)</f>
        <v>0</v>
      </c>
    </row>
    <row r="18" spans="1:7" s="22" customFormat="1" ht="17.25" customHeight="1">
      <c r="A18" s="17"/>
      <c r="B18" s="123" t="s">
        <v>69</v>
      </c>
      <c r="C18" s="20" t="s">
        <v>11</v>
      </c>
      <c r="D18" s="110"/>
      <c r="E18" s="110"/>
      <c r="F18" s="124"/>
      <c r="G18" s="112">
        <f t="shared" ref="G18:G23" si="1">SUM(E18*F18)</f>
        <v>0</v>
      </c>
    </row>
    <row r="19" spans="1:7" s="22" customFormat="1" ht="17.25" customHeight="1">
      <c r="A19" s="17"/>
      <c r="B19" s="123" t="s">
        <v>70</v>
      </c>
      <c r="C19" s="20" t="s">
        <v>11</v>
      </c>
      <c r="D19" s="110"/>
      <c r="E19" s="110"/>
      <c r="F19" s="124"/>
      <c r="G19" s="112">
        <f t="shared" si="1"/>
        <v>0</v>
      </c>
    </row>
    <row r="20" spans="1:7" s="19" customFormat="1" ht="21" customHeight="1">
      <c r="A20" s="23"/>
      <c r="B20" s="121" t="s">
        <v>71</v>
      </c>
      <c r="C20" s="18"/>
      <c r="D20" s="125"/>
      <c r="E20" s="126"/>
      <c r="F20" s="37"/>
      <c r="G20" s="112">
        <f t="shared" si="1"/>
        <v>0</v>
      </c>
    </row>
    <row r="21" spans="1:7" s="22" customFormat="1" ht="17.25" customHeight="1">
      <c r="A21" s="17"/>
      <c r="B21" s="123" t="s">
        <v>72</v>
      </c>
      <c r="C21" s="20" t="s">
        <v>7</v>
      </c>
      <c r="D21" s="110"/>
      <c r="E21" s="110"/>
      <c r="F21" s="124"/>
      <c r="G21" s="112">
        <f t="shared" si="1"/>
        <v>0</v>
      </c>
    </row>
    <row r="22" spans="1:7" s="22" customFormat="1" ht="17.25" customHeight="1">
      <c r="A22" s="17"/>
      <c r="B22" s="123" t="s">
        <v>73</v>
      </c>
      <c r="C22" s="20" t="s">
        <v>7</v>
      </c>
      <c r="D22" s="110"/>
      <c r="E22" s="110"/>
      <c r="F22" s="124"/>
      <c r="G22" s="112">
        <f t="shared" si="1"/>
        <v>0</v>
      </c>
    </row>
    <row r="23" spans="1:7" s="22" customFormat="1" ht="17.25" customHeight="1">
      <c r="A23" s="17"/>
      <c r="B23" s="123" t="s">
        <v>74</v>
      </c>
      <c r="C23" s="20" t="s">
        <v>7</v>
      </c>
      <c r="D23" s="110"/>
      <c r="E23" s="110"/>
      <c r="F23" s="124"/>
      <c r="G23" s="112">
        <f t="shared" si="1"/>
        <v>0</v>
      </c>
    </row>
    <row r="24" spans="1:7" s="19" customFormat="1" ht="30" customHeight="1">
      <c r="A24" s="23"/>
      <c r="B24" s="121" t="s">
        <v>75</v>
      </c>
      <c r="C24" s="18"/>
      <c r="D24" s="18"/>
      <c r="E24" s="18"/>
      <c r="F24" s="18"/>
      <c r="G24" s="122"/>
    </row>
    <row r="25" spans="1:7" s="22" customFormat="1" ht="17.25" customHeight="1">
      <c r="A25" s="17"/>
      <c r="B25" s="123" t="s">
        <v>76</v>
      </c>
      <c r="C25" s="20" t="s">
        <v>11</v>
      </c>
      <c r="D25" s="110"/>
      <c r="E25" s="110"/>
      <c r="F25" s="124"/>
      <c r="G25" s="112">
        <f>SUM(E25*F25)</f>
        <v>0</v>
      </c>
    </row>
    <row r="26" spans="1:7" s="22" customFormat="1" ht="17.25" customHeight="1">
      <c r="A26" s="17"/>
      <c r="B26" s="123" t="s">
        <v>77</v>
      </c>
      <c r="C26" s="20" t="s">
        <v>11</v>
      </c>
      <c r="D26" s="110"/>
      <c r="E26" s="110"/>
      <c r="F26" s="124"/>
      <c r="G26" s="112">
        <f t="shared" ref="G26:G36" si="2">SUM(E26*F26)</f>
        <v>0</v>
      </c>
    </row>
    <row r="27" spans="1:7" s="22" customFormat="1" ht="17.25" customHeight="1">
      <c r="A27" s="17"/>
      <c r="B27" s="123" t="s">
        <v>68</v>
      </c>
      <c r="C27" s="20" t="s">
        <v>11</v>
      </c>
      <c r="D27" s="110"/>
      <c r="E27" s="110"/>
      <c r="F27" s="124"/>
      <c r="G27" s="112">
        <f t="shared" si="2"/>
        <v>0</v>
      </c>
    </row>
    <row r="28" spans="1:7" s="22" customFormat="1" ht="17.25" customHeight="1">
      <c r="A28" s="17"/>
      <c r="B28" s="123" t="s">
        <v>69</v>
      </c>
      <c r="C28" s="20" t="s">
        <v>11</v>
      </c>
      <c r="D28" s="110"/>
      <c r="E28" s="110"/>
      <c r="F28" s="124"/>
      <c r="G28" s="112">
        <f t="shared" si="2"/>
        <v>0</v>
      </c>
    </row>
    <row r="29" spans="1:7" s="22" customFormat="1" ht="17.25" customHeight="1">
      <c r="A29" s="17"/>
      <c r="B29" s="123" t="s">
        <v>70</v>
      </c>
      <c r="C29" s="20" t="s">
        <v>11</v>
      </c>
      <c r="D29" s="110"/>
      <c r="E29" s="110"/>
      <c r="F29" s="124"/>
      <c r="G29" s="112">
        <f t="shared" si="2"/>
        <v>0</v>
      </c>
    </row>
    <row r="30" spans="1:7" s="19" customFormat="1" ht="21" customHeight="1">
      <c r="A30" s="23"/>
      <c r="B30" s="121" t="s">
        <v>149</v>
      </c>
      <c r="C30" s="18"/>
      <c r="D30" s="125"/>
      <c r="E30" s="126"/>
      <c r="F30" s="37"/>
      <c r="G30" s="112">
        <f t="shared" si="2"/>
        <v>0</v>
      </c>
    </row>
    <row r="31" spans="1:7" s="22" customFormat="1" ht="17.25" customHeight="1">
      <c r="A31" s="17"/>
      <c r="B31" s="123" t="s">
        <v>78</v>
      </c>
      <c r="C31" s="20" t="s">
        <v>7</v>
      </c>
      <c r="D31" s="110"/>
      <c r="E31" s="110"/>
      <c r="F31" s="124"/>
      <c r="G31" s="112">
        <f t="shared" si="2"/>
        <v>0</v>
      </c>
    </row>
    <row r="32" spans="1:7" s="22" customFormat="1" ht="17.25" customHeight="1">
      <c r="A32" s="17"/>
      <c r="B32" s="123" t="s">
        <v>79</v>
      </c>
      <c r="C32" s="20" t="s">
        <v>7</v>
      </c>
      <c r="D32" s="110"/>
      <c r="E32" s="110"/>
      <c r="F32" s="124"/>
      <c r="G32" s="112">
        <f t="shared" si="2"/>
        <v>0</v>
      </c>
    </row>
    <row r="33" spans="1:7" s="22" customFormat="1" ht="17.25" customHeight="1">
      <c r="A33" s="17"/>
      <c r="B33" s="123" t="s">
        <v>72</v>
      </c>
      <c r="C33" s="20" t="s">
        <v>7</v>
      </c>
      <c r="D33" s="110"/>
      <c r="E33" s="110"/>
      <c r="F33" s="124"/>
      <c r="G33" s="112">
        <f t="shared" si="2"/>
        <v>0</v>
      </c>
    </row>
    <row r="34" spans="1:7" s="22" customFormat="1" ht="17.25" customHeight="1">
      <c r="A34" s="17"/>
      <c r="B34" s="123" t="s">
        <v>73</v>
      </c>
      <c r="C34" s="20" t="s">
        <v>7</v>
      </c>
      <c r="D34" s="110"/>
      <c r="E34" s="110"/>
      <c r="F34" s="124"/>
      <c r="G34" s="112">
        <f t="shared" si="2"/>
        <v>0</v>
      </c>
    </row>
    <row r="35" spans="1:7" s="22" customFormat="1" ht="17.25" customHeight="1">
      <c r="A35" s="17"/>
      <c r="B35" s="123" t="s">
        <v>74</v>
      </c>
      <c r="C35" s="20" t="s">
        <v>7</v>
      </c>
      <c r="D35" s="110"/>
      <c r="E35" s="110"/>
      <c r="F35" s="124"/>
      <c r="G35" s="112">
        <f t="shared" si="2"/>
        <v>0</v>
      </c>
    </row>
    <row r="36" spans="1:7" s="19" customFormat="1" ht="21" customHeight="1" thickBot="1">
      <c r="A36" s="23"/>
      <c r="B36" s="121" t="s">
        <v>80</v>
      </c>
      <c r="C36" s="18" t="s">
        <v>51</v>
      </c>
      <c r="D36" s="125">
        <v>1</v>
      </c>
      <c r="E36" s="126"/>
      <c r="F36" s="37"/>
      <c r="G36" s="112">
        <f t="shared" si="2"/>
        <v>0</v>
      </c>
    </row>
    <row r="37" spans="1:7" s="19" customFormat="1" ht="30" customHeight="1" thickTop="1" thickBot="1">
      <c r="A37" s="24"/>
      <c r="B37" s="118" t="s">
        <v>40</v>
      </c>
      <c r="C37" s="127"/>
      <c r="D37" s="128"/>
      <c r="E37" s="128"/>
      <c r="F37" s="129"/>
      <c r="G37" s="130">
        <f>SUM(G17:G36)</f>
        <v>0</v>
      </c>
    </row>
    <row r="38" spans="1:7" s="25" customFormat="1" ht="30" customHeight="1" thickTop="1">
      <c r="A38" s="105">
        <v>3</v>
      </c>
      <c r="B38" s="106" t="s">
        <v>17</v>
      </c>
      <c r="C38" s="63"/>
      <c r="D38" s="63"/>
      <c r="E38" s="63"/>
      <c r="F38" s="63"/>
      <c r="G38" s="64"/>
    </row>
    <row r="39" spans="1:7" s="22" customFormat="1" ht="30" customHeight="1">
      <c r="A39" s="17"/>
      <c r="B39" s="108" t="s">
        <v>12</v>
      </c>
      <c r="C39" s="20"/>
      <c r="D39" s="20"/>
      <c r="E39" s="20"/>
      <c r="F39" s="20"/>
      <c r="G39" s="21"/>
    </row>
    <row r="40" spans="1:7" s="36" customFormat="1" ht="22.5" customHeight="1">
      <c r="A40" s="62"/>
      <c r="B40" s="131" t="s">
        <v>52</v>
      </c>
      <c r="C40" s="60"/>
      <c r="D40" s="60"/>
      <c r="E40" s="60"/>
      <c r="F40" s="61"/>
      <c r="G40" s="112"/>
    </row>
    <row r="41" spans="1:7" s="19" customFormat="1" ht="21" customHeight="1">
      <c r="A41" s="23"/>
      <c r="B41" s="121" t="s">
        <v>81</v>
      </c>
      <c r="C41" s="18"/>
      <c r="D41" s="18"/>
      <c r="E41" s="18"/>
      <c r="F41" s="18"/>
      <c r="G41" s="122"/>
    </row>
    <row r="42" spans="1:7" s="22" customFormat="1" ht="17.25" customHeight="1">
      <c r="A42" s="17"/>
      <c r="B42" s="135" t="s">
        <v>82</v>
      </c>
      <c r="C42" s="20" t="s">
        <v>7</v>
      </c>
      <c r="D42" s="110">
        <v>24</v>
      </c>
      <c r="E42" s="110"/>
      <c r="F42" s="124"/>
      <c r="G42" s="112">
        <f>E42*F42</f>
        <v>0</v>
      </c>
    </row>
    <row r="43" spans="1:7" s="22" customFormat="1" ht="17.25" customHeight="1">
      <c r="A43" s="17"/>
      <c r="B43" s="135" t="s">
        <v>83</v>
      </c>
      <c r="C43" s="20" t="s">
        <v>7</v>
      </c>
      <c r="D43" s="110">
        <v>2</v>
      </c>
      <c r="E43" s="110"/>
      <c r="F43" s="124"/>
      <c r="G43" s="112">
        <f t="shared" ref="G43:G53" si="3">E43*F43</f>
        <v>0</v>
      </c>
    </row>
    <row r="44" spans="1:7" s="19" customFormat="1" ht="21" customHeight="1">
      <c r="A44" s="23"/>
      <c r="B44" s="121" t="s">
        <v>143</v>
      </c>
      <c r="C44" s="20" t="s">
        <v>7</v>
      </c>
      <c r="D44" s="133">
        <v>3</v>
      </c>
      <c r="E44" s="18"/>
      <c r="F44" s="112"/>
      <c r="G44" s="112">
        <f t="shared" si="3"/>
        <v>0</v>
      </c>
    </row>
    <row r="45" spans="1:7" s="19" customFormat="1" ht="21" customHeight="1">
      <c r="A45" s="23"/>
      <c r="B45" s="121" t="s">
        <v>84</v>
      </c>
      <c r="C45" s="20" t="s">
        <v>51</v>
      </c>
      <c r="D45" s="134">
        <v>27</v>
      </c>
      <c r="E45" s="126"/>
      <c r="F45" s="112"/>
      <c r="G45" s="112">
        <f t="shared" si="3"/>
        <v>0</v>
      </c>
    </row>
    <row r="46" spans="1:7" s="19" customFormat="1" ht="21" customHeight="1">
      <c r="A46" s="23"/>
      <c r="B46" s="121" t="s">
        <v>85</v>
      </c>
      <c r="C46" s="20" t="s">
        <v>7</v>
      </c>
      <c r="D46" s="133">
        <v>4</v>
      </c>
      <c r="E46" s="18"/>
      <c r="F46" s="112"/>
      <c r="G46" s="112">
        <f t="shared" si="3"/>
        <v>0</v>
      </c>
    </row>
    <row r="47" spans="1:7" s="19" customFormat="1" ht="21" customHeight="1">
      <c r="A47" s="23"/>
      <c r="B47" s="121" t="s">
        <v>86</v>
      </c>
      <c r="C47" s="20" t="s">
        <v>7</v>
      </c>
      <c r="D47" s="133">
        <v>4</v>
      </c>
      <c r="E47" s="18"/>
      <c r="F47" s="112"/>
      <c r="G47" s="112">
        <f t="shared" si="3"/>
        <v>0</v>
      </c>
    </row>
    <row r="48" spans="1:7" s="19" customFormat="1" ht="21" customHeight="1">
      <c r="A48" s="23"/>
      <c r="B48" s="121" t="s">
        <v>87</v>
      </c>
      <c r="C48" s="20"/>
      <c r="D48" s="125"/>
      <c r="E48" s="126"/>
      <c r="F48" s="37"/>
      <c r="G48" s="112"/>
    </row>
    <row r="49" spans="1:7" s="22" customFormat="1" ht="17.25" customHeight="1">
      <c r="A49" s="17"/>
      <c r="B49" s="135" t="s">
        <v>73</v>
      </c>
      <c r="C49" s="20" t="s">
        <v>7</v>
      </c>
      <c r="D49" s="110"/>
      <c r="E49" s="110"/>
      <c r="F49" s="124"/>
      <c r="G49" s="112">
        <f t="shared" si="3"/>
        <v>0</v>
      </c>
    </row>
    <row r="50" spans="1:7" s="22" customFormat="1" ht="17.25" customHeight="1">
      <c r="A50" s="17"/>
      <c r="B50" s="123" t="s">
        <v>74</v>
      </c>
      <c r="C50" s="20" t="s">
        <v>7</v>
      </c>
      <c r="D50" s="110">
        <v>27</v>
      </c>
      <c r="E50" s="110"/>
      <c r="F50" s="124"/>
      <c r="G50" s="112">
        <f t="shared" si="3"/>
        <v>0</v>
      </c>
    </row>
    <row r="51" spans="1:7" s="19" customFormat="1" ht="21" customHeight="1">
      <c r="A51" s="23"/>
      <c r="B51" s="121" t="s">
        <v>88</v>
      </c>
      <c r="C51" s="18" t="s">
        <v>7</v>
      </c>
      <c r="D51" s="125">
        <v>29</v>
      </c>
      <c r="E51" s="126"/>
      <c r="F51" s="37"/>
      <c r="G51" s="112">
        <f t="shared" si="3"/>
        <v>0</v>
      </c>
    </row>
    <row r="52" spans="1:7" s="19" customFormat="1" ht="21" customHeight="1">
      <c r="A52" s="23"/>
      <c r="B52" s="121" t="s">
        <v>146</v>
      </c>
      <c r="C52" s="18" t="s">
        <v>7</v>
      </c>
      <c r="D52" s="125">
        <v>29</v>
      </c>
      <c r="E52" s="126"/>
      <c r="F52" s="37"/>
      <c r="G52" s="112">
        <f t="shared" si="3"/>
        <v>0</v>
      </c>
    </row>
    <row r="53" spans="1:7" s="19" customFormat="1" ht="21" customHeight="1">
      <c r="A53" s="23"/>
      <c r="B53" s="121" t="s">
        <v>89</v>
      </c>
      <c r="C53" s="18" t="s">
        <v>7</v>
      </c>
      <c r="D53" s="125">
        <v>29</v>
      </c>
      <c r="E53" s="126"/>
      <c r="F53" s="37"/>
      <c r="G53" s="112">
        <f t="shared" si="3"/>
        <v>0</v>
      </c>
    </row>
    <row r="54" spans="1:7" s="36" customFormat="1" ht="22.5" customHeight="1">
      <c r="A54" s="62"/>
      <c r="B54" s="131" t="s">
        <v>53</v>
      </c>
      <c r="C54" s="60"/>
      <c r="D54" s="60"/>
      <c r="E54" s="60"/>
      <c r="F54" s="61"/>
      <c r="G54" s="112"/>
    </row>
    <row r="55" spans="1:7" s="36" customFormat="1" ht="21" customHeight="1">
      <c r="A55" s="136"/>
      <c r="B55" s="137" t="s">
        <v>90</v>
      </c>
      <c r="C55" s="60"/>
      <c r="D55" s="60"/>
      <c r="E55" s="60"/>
      <c r="F55" s="138"/>
      <c r="G55" s="112"/>
    </row>
    <row r="56" spans="1:7" s="36" customFormat="1" ht="18" customHeight="1">
      <c r="A56" s="136"/>
      <c r="B56" s="139" t="s">
        <v>91</v>
      </c>
      <c r="C56" s="18" t="s">
        <v>7</v>
      </c>
      <c r="D56" s="60">
        <v>12</v>
      </c>
      <c r="E56" s="60"/>
      <c r="F56" s="138"/>
      <c r="G56" s="112">
        <f>E56*F56</f>
        <v>0</v>
      </c>
    </row>
    <row r="57" spans="1:7" s="36" customFormat="1" ht="18" customHeight="1">
      <c r="A57" s="136"/>
      <c r="B57" s="139" t="s">
        <v>92</v>
      </c>
      <c r="C57" s="18" t="s">
        <v>7</v>
      </c>
      <c r="D57" s="60">
        <v>6</v>
      </c>
      <c r="E57" s="60"/>
      <c r="F57" s="138"/>
      <c r="G57" s="112">
        <f t="shared" ref="G57:G60" si="4">E57*F57</f>
        <v>0</v>
      </c>
    </row>
    <row r="58" spans="1:7" s="36" customFormat="1" ht="21" customHeight="1">
      <c r="A58" s="136"/>
      <c r="B58" s="137" t="s">
        <v>93</v>
      </c>
      <c r="C58" s="18" t="s">
        <v>7</v>
      </c>
      <c r="D58" s="60">
        <v>18</v>
      </c>
      <c r="E58" s="60"/>
      <c r="F58" s="138"/>
      <c r="G58" s="112">
        <f t="shared" si="4"/>
        <v>0</v>
      </c>
    </row>
    <row r="59" spans="1:7" s="36" customFormat="1" ht="21" customHeight="1">
      <c r="A59" s="136"/>
      <c r="B59" s="137" t="s">
        <v>94</v>
      </c>
      <c r="C59" s="18" t="s">
        <v>7</v>
      </c>
      <c r="D59" s="60">
        <v>18</v>
      </c>
      <c r="E59" s="60"/>
      <c r="F59" s="138"/>
      <c r="G59" s="112">
        <f t="shared" si="4"/>
        <v>0</v>
      </c>
    </row>
    <row r="60" spans="1:7" s="36" customFormat="1" ht="21" customHeight="1">
      <c r="A60" s="136"/>
      <c r="B60" s="137" t="s">
        <v>95</v>
      </c>
      <c r="C60" s="18" t="s">
        <v>7</v>
      </c>
      <c r="D60" s="60">
        <v>4</v>
      </c>
      <c r="E60" s="115"/>
      <c r="F60" s="116"/>
      <c r="G60" s="112">
        <f t="shared" si="4"/>
        <v>0</v>
      </c>
    </row>
    <row r="61" spans="1:7" s="36" customFormat="1" ht="22.5" customHeight="1">
      <c r="A61" s="62"/>
      <c r="B61" s="131" t="s">
        <v>54</v>
      </c>
      <c r="C61" s="60"/>
      <c r="D61" s="60"/>
      <c r="E61" s="60"/>
      <c r="F61" s="61"/>
      <c r="G61" s="112"/>
    </row>
    <row r="62" spans="1:7" s="36" customFormat="1" ht="21" customHeight="1">
      <c r="A62" s="136"/>
      <c r="B62" s="137" t="s">
        <v>96</v>
      </c>
      <c r="C62" s="20" t="s">
        <v>51</v>
      </c>
      <c r="D62" s="60">
        <v>1</v>
      </c>
      <c r="E62" s="60"/>
      <c r="F62" s="138"/>
      <c r="G62" s="112">
        <f>E62*F62</f>
        <v>0</v>
      </c>
    </row>
    <row r="63" spans="1:7" s="19" customFormat="1" ht="21" customHeight="1">
      <c r="A63" s="23"/>
      <c r="B63" s="121" t="s">
        <v>87</v>
      </c>
      <c r="C63" s="18" t="s">
        <v>7</v>
      </c>
      <c r="D63" s="125">
        <v>1</v>
      </c>
      <c r="E63" s="126"/>
      <c r="F63" s="37"/>
      <c r="G63" s="112">
        <f t="shared" ref="G63:G64" si="5">E63*F63</f>
        <v>0</v>
      </c>
    </row>
    <row r="64" spans="1:7" s="19" customFormat="1" ht="21" customHeight="1" thickBot="1">
      <c r="A64" s="23"/>
      <c r="B64" s="121" t="s">
        <v>146</v>
      </c>
      <c r="C64" s="18" t="s">
        <v>7</v>
      </c>
      <c r="D64" s="125">
        <v>1</v>
      </c>
      <c r="E64" s="126"/>
      <c r="F64" s="37"/>
      <c r="G64" s="112">
        <f t="shared" si="5"/>
        <v>0</v>
      </c>
    </row>
    <row r="65" spans="1:7" s="19" customFormat="1" ht="33" customHeight="1" thickTop="1" thickBot="1">
      <c r="A65" s="24"/>
      <c r="B65" s="118" t="s">
        <v>30</v>
      </c>
      <c r="C65" s="127"/>
      <c r="D65" s="127"/>
      <c r="E65" s="127"/>
      <c r="F65" s="129"/>
      <c r="G65" s="130">
        <f>SUM(G42:G64)</f>
        <v>0</v>
      </c>
    </row>
    <row r="66" spans="1:7" s="25" customFormat="1" ht="33" customHeight="1" thickTop="1">
      <c r="A66" s="105">
        <v>4</v>
      </c>
      <c r="B66" s="106" t="s">
        <v>18</v>
      </c>
      <c r="C66" s="63"/>
      <c r="D66" s="63"/>
      <c r="E66" s="63"/>
      <c r="F66" s="63"/>
      <c r="G66" s="64"/>
    </row>
    <row r="67" spans="1:7" s="22" customFormat="1" ht="25.5">
      <c r="A67" s="17"/>
      <c r="B67" s="108" t="s">
        <v>55</v>
      </c>
      <c r="C67" s="20"/>
      <c r="D67" s="20"/>
      <c r="E67" s="20"/>
      <c r="F67" s="20"/>
      <c r="G67" s="21"/>
    </row>
    <row r="68" spans="1:7" s="19" customFormat="1" ht="30" customHeight="1">
      <c r="A68" s="23"/>
      <c r="B68" s="121" t="s">
        <v>144</v>
      </c>
      <c r="C68" s="18"/>
      <c r="D68" s="18"/>
      <c r="E68" s="126"/>
      <c r="F68" s="37"/>
      <c r="G68" s="140"/>
    </row>
    <row r="69" spans="1:7" s="22" customFormat="1" ht="17.25" customHeight="1">
      <c r="A69" s="17"/>
      <c r="B69" s="132" t="s">
        <v>97</v>
      </c>
      <c r="C69" s="20" t="s">
        <v>11</v>
      </c>
      <c r="D69" s="20"/>
      <c r="E69" s="110"/>
      <c r="F69" s="124"/>
      <c r="G69" s="112">
        <f>E69*F69</f>
        <v>0</v>
      </c>
    </row>
    <row r="70" spans="1:7" s="22" customFormat="1" ht="17.25" customHeight="1">
      <c r="A70" s="17"/>
      <c r="B70" s="132" t="s">
        <v>98</v>
      </c>
      <c r="C70" s="20" t="s">
        <v>11</v>
      </c>
      <c r="D70" s="20"/>
      <c r="E70" s="110"/>
      <c r="F70" s="124"/>
      <c r="G70" s="112">
        <f t="shared" ref="G70:G92" si="6">E70*F70</f>
        <v>0</v>
      </c>
    </row>
    <row r="71" spans="1:7" s="22" customFormat="1" ht="17.25" customHeight="1">
      <c r="A71" s="17"/>
      <c r="B71" s="132" t="s">
        <v>99</v>
      </c>
      <c r="C71" s="20" t="s">
        <v>11</v>
      </c>
      <c r="D71" s="20"/>
      <c r="E71" s="110"/>
      <c r="F71" s="124"/>
      <c r="G71" s="112">
        <f t="shared" si="6"/>
        <v>0</v>
      </c>
    </row>
    <row r="72" spans="1:7" s="22" customFormat="1" ht="17.25" customHeight="1">
      <c r="A72" s="17"/>
      <c r="B72" s="132" t="s">
        <v>100</v>
      </c>
      <c r="C72" s="20" t="s">
        <v>11</v>
      </c>
      <c r="D72" s="20"/>
      <c r="E72" s="110"/>
      <c r="F72" s="124"/>
      <c r="G72" s="112">
        <f t="shared" si="6"/>
        <v>0</v>
      </c>
    </row>
    <row r="73" spans="1:7" s="22" customFormat="1" ht="17.25" customHeight="1">
      <c r="A73" s="165"/>
      <c r="B73" s="166" t="s">
        <v>101</v>
      </c>
      <c r="C73" s="167" t="s">
        <v>11</v>
      </c>
      <c r="D73" s="167"/>
      <c r="E73" s="168"/>
      <c r="F73" s="169"/>
      <c r="G73" s="211">
        <f t="shared" si="6"/>
        <v>0</v>
      </c>
    </row>
    <row r="74" spans="1:7" s="19" customFormat="1" ht="24" customHeight="1">
      <c r="A74" s="23"/>
      <c r="B74" s="121" t="s">
        <v>147</v>
      </c>
      <c r="C74" s="18"/>
      <c r="D74" s="18"/>
      <c r="E74" s="126"/>
      <c r="F74" s="37"/>
      <c r="G74" s="140"/>
    </row>
    <row r="75" spans="1:7" s="22" customFormat="1" ht="18" customHeight="1">
      <c r="A75" s="17"/>
      <c r="B75" s="132" t="s">
        <v>97</v>
      </c>
      <c r="C75" s="20" t="s">
        <v>11</v>
      </c>
      <c r="D75" s="20"/>
      <c r="E75" s="110"/>
      <c r="F75" s="124"/>
      <c r="G75" s="112">
        <f t="shared" si="6"/>
        <v>0</v>
      </c>
    </row>
    <row r="76" spans="1:7" s="22" customFormat="1" ht="18" customHeight="1">
      <c r="A76" s="17"/>
      <c r="B76" s="132" t="s">
        <v>98</v>
      </c>
      <c r="C76" s="20" t="s">
        <v>11</v>
      </c>
      <c r="D76" s="20"/>
      <c r="E76" s="110"/>
      <c r="F76" s="124"/>
      <c r="G76" s="112">
        <f t="shared" si="6"/>
        <v>0</v>
      </c>
    </row>
    <row r="77" spans="1:7" s="22" customFormat="1" ht="18" customHeight="1">
      <c r="A77" s="17"/>
      <c r="B77" s="132" t="s">
        <v>99</v>
      </c>
      <c r="C77" s="20" t="s">
        <v>11</v>
      </c>
      <c r="D77" s="20"/>
      <c r="E77" s="110"/>
      <c r="F77" s="124"/>
      <c r="G77" s="112">
        <f t="shared" si="6"/>
        <v>0</v>
      </c>
    </row>
    <row r="78" spans="1:7" s="22" customFormat="1" ht="18" customHeight="1">
      <c r="A78" s="17"/>
      <c r="B78" s="132" t="s">
        <v>100</v>
      </c>
      <c r="C78" s="20" t="s">
        <v>11</v>
      </c>
      <c r="D78" s="20"/>
      <c r="E78" s="110"/>
      <c r="F78" s="124"/>
      <c r="G78" s="112">
        <f t="shared" si="6"/>
        <v>0</v>
      </c>
    </row>
    <row r="79" spans="1:7" s="22" customFormat="1" ht="18" customHeight="1">
      <c r="A79" s="17"/>
      <c r="B79" s="132" t="s">
        <v>101</v>
      </c>
      <c r="C79" s="20" t="s">
        <v>11</v>
      </c>
      <c r="D79" s="20"/>
      <c r="E79" s="110"/>
      <c r="F79" s="124"/>
      <c r="G79" s="112">
        <f t="shared" si="6"/>
        <v>0</v>
      </c>
    </row>
    <row r="80" spans="1:7" s="22" customFormat="1" ht="18" customHeight="1">
      <c r="A80" s="17"/>
      <c r="B80" s="132" t="s">
        <v>102</v>
      </c>
      <c r="C80" s="20" t="s">
        <v>7</v>
      </c>
      <c r="D80" s="20"/>
      <c r="E80" s="110"/>
      <c r="F80" s="124"/>
      <c r="G80" s="112">
        <f t="shared" si="6"/>
        <v>0</v>
      </c>
    </row>
    <row r="81" spans="1:7" s="22" customFormat="1" ht="18" customHeight="1">
      <c r="A81" s="17"/>
      <c r="B81" s="132" t="s">
        <v>103</v>
      </c>
      <c r="C81" s="20" t="s">
        <v>7</v>
      </c>
      <c r="D81" s="20"/>
      <c r="E81" s="110"/>
      <c r="F81" s="124"/>
      <c r="G81" s="112">
        <f t="shared" si="6"/>
        <v>0</v>
      </c>
    </row>
    <row r="82" spans="1:7" s="19" customFormat="1" ht="35.25" customHeight="1">
      <c r="A82" s="23"/>
      <c r="B82" s="121" t="s">
        <v>145</v>
      </c>
      <c r="C82" s="18"/>
      <c r="D82" s="18"/>
      <c r="E82" s="125"/>
      <c r="F82" s="141"/>
      <c r="G82" s="112"/>
    </row>
    <row r="83" spans="1:7" s="22" customFormat="1" ht="18" customHeight="1">
      <c r="A83" s="17"/>
      <c r="B83" s="132" t="s">
        <v>104</v>
      </c>
      <c r="C83" s="20" t="s">
        <v>7</v>
      </c>
      <c r="D83" s="20"/>
      <c r="E83" s="110"/>
      <c r="F83" s="124"/>
      <c r="G83" s="112">
        <f t="shared" si="6"/>
        <v>0</v>
      </c>
    </row>
    <row r="84" spans="1:7" s="22" customFormat="1" ht="18" customHeight="1">
      <c r="A84" s="17"/>
      <c r="B84" s="132" t="s">
        <v>105</v>
      </c>
      <c r="C84" s="20" t="s">
        <v>7</v>
      </c>
      <c r="D84" s="20"/>
      <c r="E84" s="110"/>
      <c r="F84" s="124"/>
      <c r="G84" s="112">
        <f t="shared" si="6"/>
        <v>0</v>
      </c>
    </row>
    <row r="85" spans="1:7" s="22" customFormat="1" ht="18" customHeight="1">
      <c r="A85" s="17"/>
      <c r="B85" s="132" t="s">
        <v>106</v>
      </c>
      <c r="C85" s="20" t="s">
        <v>7</v>
      </c>
      <c r="D85" s="20"/>
      <c r="E85" s="110"/>
      <c r="F85" s="124"/>
      <c r="G85" s="112">
        <f t="shared" si="6"/>
        <v>0</v>
      </c>
    </row>
    <row r="86" spans="1:7" s="22" customFormat="1" ht="18" customHeight="1">
      <c r="A86" s="17"/>
      <c r="B86" s="132" t="s">
        <v>107</v>
      </c>
      <c r="C86" s="20" t="s">
        <v>7</v>
      </c>
      <c r="D86" s="20"/>
      <c r="E86" s="110"/>
      <c r="F86" s="124"/>
      <c r="G86" s="112">
        <f t="shared" si="6"/>
        <v>0</v>
      </c>
    </row>
    <row r="87" spans="1:7" s="22" customFormat="1" ht="18" customHeight="1">
      <c r="A87" s="17"/>
      <c r="B87" s="132" t="s">
        <v>108</v>
      </c>
      <c r="C87" s="20" t="s">
        <v>7</v>
      </c>
      <c r="D87" s="20"/>
      <c r="E87" s="110"/>
      <c r="F87" s="124"/>
      <c r="G87" s="112">
        <f t="shared" si="6"/>
        <v>0</v>
      </c>
    </row>
    <row r="88" spans="1:7" s="22" customFormat="1" ht="18" customHeight="1">
      <c r="A88" s="17"/>
      <c r="B88" s="132" t="s">
        <v>109</v>
      </c>
      <c r="C88" s="20" t="s">
        <v>7</v>
      </c>
      <c r="D88" s="20"/>
      <c r="E88" s="110"/>
      <c r="F88" s="124"/>
      <c r="G88" s="112">
        <f t="shared" si="6"/>
        <v>0</v>
      </c>
    </row>
    <row r="89" spans="1:7" s="22" customFormat="1" ht="18" customHeight="1">
      <c r="A89" s="17"/>
      <c r="B89" s="132" t="s">
        <v>110</v>
      </c>
      <c r="C89" s="20" t="s">
        <v>7</v>
      </c>
      <c r="D89" s="20"/>
      <c r="E89" s="110"/>
      <c r="F89" s="124"/>
      <c r="G89" s="112">
        <f t="shared" si="6"/>
        <v>0</v>
      </c>
    </row>
    <row r="90" spans="1:7" s="22" customFormat="1" ht="18" customHeight="1">
      <c r="A90" s="17"/>
      <c r="B90" s="132" t="s">
        <v>111</v>
      </c>
      <c r="C90" s="20" t="s">
        <v>7</v>
      </c>
      <c r="D90" s="20"/>
      <c r="E90" s="110"/>
      <c r="F90" s="124"/>
      <c r="G90" s="112">
        <f t="shared" si="6"/>
        <v>0</v>
      </c>
    </row>
    <row r="91" spans="1:7" s="22" customFormat="1" ht="18" customHeight="1">
      <c r="A91" s="17"/>
      <c r="B91" s="132" t="s">
        <v>112</v>
      </c>
      <c r="C91" s="20" t="s">
        <v>7</v>
      </c>
      <c r="D91" s="20"/>
      <c r="E91" s="110"/>
      <c r="F91" s="124"/>
      <c r="G91" s="112">
        <f t="shared" si="6"/>
        <v>0</v>
      </c>
    </row>
    <row r="92" spans="1:7" s="22" customFormat="1" ht="18" customHeight="1">
      <c r="A92" s="17"/>
      <c r="B92" s="132" t="s">
        <v>113</v>
      </c>
      <c r="C92" s="20" t="s">
        <v>7</v>
      </c>
      <c r="D92" s="20"/>
      <c r="E92" s="110"/>
      <c r="F92" s="124"/>
      <c r="G92" s="112">
        <f t="shared" si="6"/>
        <v>0</v>
      </c>
    </row>
    <row r="93" spans="1:7" s="19" customFormat="1" ht="21" customHeight="1">
      <c r="A93" s="23"/>
      <c r="B93" s="121" t="s">
        <v>114</v>
      </c>
      <c r="C93" s="18" t="s">
        <v>6</v>
      </c>
      <c r="D93" s="18">
        <v>1</v>
      </c>
      <c r="E93" s="126"/>
      <c r="F93" s="37"/>
      <c r="G93" s="142" t="s">
        <v>42</v>
      </c>
    </row>
    <row r="94" spans="1:7" s="19" customFormat="1" ht="21" customHeight="1">
      <c r="A94" s="23"/>
      <c r="B94" s="121" t="s">
        <v>155</v>
      </c>
      <c r="C94" s="18"/>
      <c r="D94" s="18"/>
      <c r="E94" s="18"/>
      <c r="F94" s="18"/>
      <c r="G94" s="122"/>
    </row>
    <row r="95" spans="1:7" s="22" customFormat="1" ht="17.25" customHeight="1">
      <c r="A95" s="17"/>
      <c r="B95" s="135" t="s">
        <v>156</v>
      </c>
      <c r="C95" s="20" t="s">
        <v>7</v>
      </c>
      <c r="D95" s="110">
        <v>5</v>
      </c>
      <c r="E95" s="110"/>
      <c r="F95" s="124"/>
      <c r="G95" s="112">
        <f t="shared" ref="G95:G104" si="7">E95*F95</f>
        <v>0</v>
      </c>
    </row>
    <row r="96" spans="1:7" s="22" customFormat="1" ht="17.25" customHeight="1">
      <c r="A96" s="17"/>
      <c r="B96" s="135" t="s">
        <v>157</v>
      </c>
      <c r="C96" s="20" t="s">
        <v>7</v>
      </c>
      <c r="D96" s="110">
        <v>2</v>
      </c>
      <c r="E96" s="110"/>
      <c r="F96" s="124"/>
      <c r="G96" s="112">
        <f t="shared" si="7"/>
        <v>0</v>
      </c>
    </row>
    <row r="97" spans="1:7" s="22" customFormat="1" ht="17.25" customHeight="1">
      <c r="A97" s="17"/>
      <c r="B97" s="135" t="s">
        <v>158</v>
      </c>
      <c r="C97" s="20" t="s">
        <v>7</v>
      </c>
      <c r="D97" s="110">
        <v>4</v>
      </c>
      <c r="E97" s="110"/>
      <c r="F97" s="124"/>
      <c r="G97" s="112">
        <f t="shared" si="7"/>
        <v>0</v>
      </c>
    </row>
    <row r="98" spans="1:7" s="19" customFormat="1" ht="21" customHeight="1">
      <c r="A98" s="23"/>
      <c r="B98" s="121" t="s">
        <v>115</v>
      </c>
      <c r="C98" s="18"/>
      <c r="D98" s="18"/>
      <c r="E98" s="125"/>
      <c r="F98" s="141"/>
      <c r="G98" s="140"/>
    </row>
    <row r="99" spans="1:7" s="22" customFormat="1" ht="17.25" customHeight="1">
      <c r="A99" s="17"/>
      <c r="B99" s="132" t="s">
        <v>116</v>
      </c>
      <c r="C99" s="20" t="s">
        <v>7</v>
      </c>
      <c r="D99" s="20">
        <v>2</v>
      </c>
      <c r="E99" s="110"/>
      <c r="F99" s="124"/>
      <c r="G99" s="112">
        <f t="shared" si="7"/>
        <v>0</v>
      </c>
    </row>
    <row r="100" spans="1:7" s="19" customFormat="1" ht="21" customHeight="1">
      <c r="A100" s="23"/>
      <c r="B100" s="121" t="s">
        <v>148</v>
      </c>
      <c r="C100" s="20" t="s">
        <v>7</v>
      </c>
      <c r="D100" s="18">
        <v>2</v>
      </c>
      <c r="E100" s="125"/>
      <c r="F100" s="141"/>
      <c r="G100" s="112">
        <f t="shared" si="7"/>
        <v>0</v>
      </c>
    </row>
    <row r="101" spans="1:7" s="19" customFormat="1" ht="21" customHeight="1">
      <c r="A101" s="23"/>
      <c r="B101" s="121" t="s">
        <v>150</v>
      </c>
      <c r="C101" s="20"/>
      <c r="D101" s="18"/>
      <c r="E101" s="125"/>
      <c r="F101" s="141"/>
      <c r="G101" s="140"/>
    </row>
    <row r="102" spans="1:7" s="22" customFormat="1" ht="17.25" customHeight="1">
      <c r="A102" s="17"/>
      <c r="B102" s="132" t="s">
        <v>97</v>
      </c>
      <c r="C102" s="20" t="s">
        <v>7</v>
      </c>
      <c r="D102" s="20">
        <v>2</v>
      </c>
      <c r="E102" s="110"/>
      <c r="F102" s="124"/>
      <c r="G102" s="112">
        <f t="shared" si="7"/>
        <v>0</v>
      </c>
    </row>
    <row r="103" spans="1:7" s="22" customFormat="1" ht="17.25" customHeight="1">
      <c r="A103" s="17"/>
      <c r="B103" s="132" t="s">
        <v>98</v>
      </c>
      <c r="C103" s="20" t="s">
        <v>7</v>
      </c>
      <c r="D103" s="20">
        <v>1</v>
      </c>
      <c r="E103" s="110"/>
      <c r="F103" s="124"/>
      <c r="G103" s="112">
        <f t="shared" si="7"/>
        <v>0</v>
      </c>
    </row>
    <row r="104" spans="1:7" s="19" customFormat="1" ht="33" customHeight="1">
      <c r="A104" s="23"/>
      <c r="B104" s="121" t="s">
        <v>117</v>
      </c>
      <c r="C104" s="20" t="s">
        <v>6</v>
      </c>
      <c r="D104" s="18">
        <v>1</v>
      </c>
      <c r="E104" s="125"/>
      <c r="F104" s="141"/>
      <c r="G104" s="112">
        <f t="shared" si="7"/>
        <v>0</v>
      </c>
    </row>
    <row r="105" spans="1:7" s="22" customFormat="1" ht="9" customHeight="1" thickBot="1">
      <c r="A105" s="26"/>
      <c r="B105" s="29"/>
      <c r="C105" s="27"/>
      <c r="D105" s="27"/>
      <c r="E105" s="28"/>
      <c r="F105" s="42"/>
      <c r="G105" s="41"/>
    </row>
    <row r="106" spans="1:7" s="19" customFormat="1" ht="33" customHeight="1" thickTop="1" thickBot="1">
      <c r="A106" s="24"/>
      <c r="B106" s="143" t="s">
        <v>31</v>
      </c>
      <c r="C106" s="127"/>
      <c r="D106" s="127"/>
      <c r="E106" s="128"/>
      <c r="F106" s="129"/>
      <c r="G106" s="144">
        <f>SUM(G69:G104)</f>
        <v>0</v>
      </c>
    </row>
    <row r="107" spans="1:7" s="22" customFormat="1" ht="33" customHeight="1" thickTop="1">
      <c r="A107" s="105">
        <v>5</v>
      </c>
      <c r="B107" s="106" t="s">
        <v>21</v>
      </c>
      <c r="C107" s="65"/>
      <c r="D107" s="65"/>
      <c r="E107" s="65"/>
      <c r="F107" s="66"/>
      <c r="G107" s="67"/>
    </row>
    <row r="108" spans="1:7" s="22" customFormat="1" ht="30" customHeight="1">
      <c r="A108" s="26"/>
      <c r="B108" s="145" t="s">
        <v>19</v>
      </c>
      <c r="C108" s="27"/>
      <c r="D108" s="27"/>
      <c r="E108" s="28"/>
      <c r="F108" s="42"/>
      <c r="G108" s="41"/>
    </row>
    <row r="109" spans="1:7" s="22" customFormat="1" ht="24" customHeight="1">
      <c r="A109" s="26"/>
      <c r="B109" s="146" t="s">
        <v>118</v>
      </c>
      <c r="C109" s="27" t="s">
        <v>6</v>
      </c>
      <c r="D109" s="27">
        <v>1</v>
      </c>
      <c r="E109" s="147"/>
      <c r="F109" s="42"/>
      <c r="G109" s="148">
        <f>E109*F109</f>
        <v>0</v>
      </c>
    </row>
    <row r="110" spans="1:7" s="22" customFormat="1" ht="24" customHeight="1">
      <c r="A110" s="212"/>
      <c r="B110" s="213" t="s">
        <v>119</v>
      </c>
      <c r="C110" s="214" t="s">
        <v>6</v>
      </c>
      <c r="D110" s="214">
        <v>1</v>
      </c>
      <c r="E110" s="215"/>
      <c r="F110" s="216"/>
      <c r="G110" s="217">
        <f t="shared" ref="G110:G112" si="8">E110*F110</f>
        <v>0</v>
      </c>
    </row>
    <row r="111" spans="1:7" s="22" customFormat="1" ht="24" customHeight="1">
      <c r="A111" s="26"/>
      <c r="B111" s="146" t="s">
        <v>120</v>
      </c>
      <c r="C111" s="27" t="s">
        <v>6</v>
      </c>
      <c r="D111" s="27">
        <v>1</v>
      </c>
      <c r="E111" s="147"/>
      <c r="F111" s="42"/>
      <c r="G111" s="148">
        <f t="shared" si="8"/>
        <v>0</v>
      </c>
    </row>
    <row r="112" spans="1:7" s="22" customFormat="1" ht="24" customHeight="1">
      <c r="A112" s="26"/>
      <c r="B112" s="146" t="s">
        <v>121</v>
      </c>
      <c r="C112" s="27" t="s">
        <v>6</v>
      </c>
      <c r="D112" s="27">
        <v>1</v>
      </c>
      <c r="E112" s="147"/>
      <c r="F112" s="42"/>
      <c r="G112" s="148">
        <f t="shared" si="8"/>
        <v>0</v>
      </c>
    </row>
    <row r="113" spans="1:7" s="22" customFormat="1" ht="6" customHeight="1" thickBot="1">
      <c r="A113" s="26"/>
      <c r="B113" s="29"/>
      <c r="C113" s="27"/>
      <c r="D113" s="27"/>
      <c r="E113" s="28"/>
      <c r="F113" s="42"/>
      <c r="G113" s="41"/>
    </row>
    <row r="114" spans="1:7" ht="33" customHeight="1" thickTop="1" thickBot="1">
      <c r="A114" s="30"/>
      <c r="B114" s="149" t="s">
        <v>32</v>
      </c>
      <c r="C114" s="30"/>
      <c r="D114" s="30"/>
      <c r="E114" s="150"/>
      <c r="F114" s="151"/>
      <c r="G114" s="152">
        <f>SUM(G109:G112)</f>
        <v>0</v>
      </c>
    </row>
    <row r="115" spans="1:7" s="34" customFormat="1" ht="30.75" customHeight="1" thickTop="1">
      <c r="A115" s="105">
        <v>6</v>
      </c>
      <c r="B115" s="106" t="s">
        <v>41</v>
      </c>
      <c r="C115" s="68"/>
      <c r="D115" s="68"/>
      <c r="E115" s="68"/>
      <c r="F115" s="69"/>
      <c r="G115" s="153"/>
    </row>
    <row r="116" spans="1:7" s="34" customFormat="1" ht="30" customHeight="1">
      <c r="A116" s="154"/>
      <c r="B116" s="28" t="s">
        <v>38</v>
      </c>
      <c r="C116" s="27"/>
      <c r="D116" s="27"/>
      <c r="E116" s="27"/>
      <c r="F116" s="38"/>
      <c r="G116" s="112"/>
    </row>
    <row r="117" spans="1:7" s="34" customFormat="1" ht="24" customHeight="1">
      <c r="A117" s="154"/>
      <c r="B117" s="121" t="s">
        <v>122</v>
      </c>
      <c r="C117" s="27"/>
      <c r="D117" s="27"/>
      <c r="E117" s="27"/>
      <c r="F117" s="38"/>
      <c r="G117" s="112"/>
    </row>
    <row r="118" spans="1:7" s="34" customFormat="1" ht="18" customHeight="1">
      <c r="A118" s="154"/>
      <c r="B118" s="155" t="s">
        <v>123</v>
      </c>
      <c r="C118" s="27" t="s">
        <v>7</v>
      </c>
      <c r="D118" s="27">
        <v>2</v>
      </c>
      <c r="E118" s="27"/>
      <c r="F118" s="38"/>
      <c r="G118" s="112">
        <f>E118*F118</f>
        <v>0</v>
      </c>
    </row>
    <row r="119" spans="1:7" s="34" customFormat="1" ht="24" customHeight="1">
      <c r="A119" s="154"/>
      <c r="B119" s="121" t="s">
        <v>124</v>
      </c>
      <c r="C119" s="27"/>
      <c r="D119" s="27"/>
      <c r="E119" s="27"/>
      <c r="F119" s="38"/>
      <c r="G119" s="112"/>
    </row>
    <row r="120" spans="1:7" s="34" customFormat="1" ht="18" customHeight="1">
      <c r="A120" s="154"/>
      <c r="B120" s="155" t="s">
        <v>125</v>
      </c>
      <c r="C120" s="27" t="s">
        <v>7</v>
      </c>
      <c r="D120" s="27">
        <v>4</v>
      </c>
      <c r="E120" s="27"/>
      <c r="F120" s="38"/>
      <c r="G120" s="112">
        <f>E120*F120</f>
        <v>0</v>
      </c>
    </row>
    <row r="121" spans="1:7" s="34" customFormat="1" ht="18" customHeight="1">
      <c r="A121" s="154"/>
      <c r="B121" s="155" t="s">
        <v>126</v>
      </c>
      <c r="C121" s="27" t="s">
        <v>7</v>
      </c>
      <c r="D121" s="27">
        <v>1</v>
      </c>
      <c r="E121" s="27"/>
      <c r="F121" s="38"/>
      <c r="G121" s="112">
        <f t="shared" ref="G121:G125" si="9">E121*F121</f>
        <v>0</v>
      </c>
    </row>
    <row r="122" spans="1:7" s="34" customFormat="1" ht="24" customHeight="1">
      <c r="A122" s="154"/>
      <c r="B122" s="146" t="s">
        <v>151</v>
      </c>
      <c r="C122" s="27" t="s">
        <v>7</v>
      </c>
      <c r="D122" s="27">
        <v>2</v>
      </c>
      <c r="E122" s="27"/>
      <c r="F122" s="38"/>
      <c r="G122" s="112">
        <f t="shared" si="9"/>
        <v>0</v>
      </c>
    </row>
    <row r="123" spans="1:7" s="34" customFormat="1" ht="23.25" customHeight="1">
      <c r="A123" s="154"/>
      <c r="B123" s="146" t="s">
        <v>152</v>
      </c>
      <c r="C123" s="27" t="s">
        <v>7</v>
      </c>
      <c r="D123" s="27">
        <v>2</v>
      </c>
      <c r="E123" s="27"/>
      <c r="F123" s="38"/>
      <c r="G123" s="112">
        <f t="shared" si="9"/>
        <v>0</v>
      </c>
    </row>
    <row r="124" spans="1:7" s="34" customFormat="1" ht="18" customHeight="1">
      <c r="A124" s="154"/>
      <c r="B124" s="155" t="s">
        <v>127</v>
      </c>
      <c r="C124" s="27" t="s">
        <v>7</v>
      </c>
      <c r="D124" s="27">
        <v>4</v>
      </c>
      <c r="E124" s="27"/>
      <c r="F124" s="38"/>
      <c r="G124" s="112">
        <f t="shared" si="9"/>
        <v>0</v>
      </c>
    </row>
    <row r="125" spans="1:7" s="34" customFormat="1" ht="18" customHeight="1">
      <c r="A125" s="154"/>
      <c r="B125" s="155" t="s">
        <v>128</v>
      </c>
      <c r="C125" s="27" t="s">
        <v>7</v>
      </c>
      <c r="D125" s="27">
        <v>1</v>
      </c>
      <c r="E125" s="27"/>
      <c r="F125" s="38"/>
      <c r="G125" s="112">
        <f t="shared" si="9"/>
        <v>0</v>
      </c>
    </row>
    <row r="126" spans="1:7" s="34" customFormat="1" ht="36" customHeight="1">
      <c r="A126" s="154"/>
      <c r="B126" s="146" t="s">
        <v>129</v>
      </c>
      <c r="C126" s="27"/>
      <c r="D126" s="27"/>
      <c r="E126" s="156"/>
      <c r="F126" s="39"/>
      <c r="G126" s="112"/>
    </row>
    <row r="127" spans="1:7" s="34" customFormat="1" ht="18" customHeight="1">
      <c r="A127" s="154"/>
      <c r="B127" s="155" t="s">
        <v>130</v>
      </c>
      <c r="C127" s="27" t="s">
        <v>20</v>
      </c>
      <c r="D127" s="27">
        <v>22</v>
      </c>
      <c r="E127" s="27"/>
      <c r="F127" s="38"/>
      <c r="G127" s="112">
        <f>E127*F127</f>
        <v>0</v>
      </c>
    </row>
    <row r="128" spans="1:7" s="34" customFormat="1" ht="18" customHeight="1">
      <c r="A128" s="154"/>
      <c r="B128" s="155" t="s">
        <v>131</v>
      </c>
      <c r="C128" s="27" t="s">
        <v>20</v>
      </c>
      <c r="D128" s="27">
        <v>25.5</v>
      </c>
      <c r="E128" s="27"/>
      <c r="F128" s="38"/>
      <c r="G128" s="112">
        <f t="shared" ref="G128:G129" si="10">E128*F128</f>
        <v>0</v>
      </c>
    </row>
    <row r="129" spans="1:7" s="34" customFormat="1" ht="18" customHeight="1">
      <c r="A129" s="154"/>
      <c r="B129" s="155" t="s">
        <v>132</v>
      </c>
      <c r="C129" s="27" t="s">
        <v>20</v>
      </c>
      <c r="D129" s="27">
        <v>49.5</v>
      </c>
      <c r="E129" s="27"/>
      <c r="F129" s="38"/>
      <c r="G129" s="112">
        <f t="shared" si="10"/>
        <v>0</v>
      </c>
    </row>
    <row r="130" spans="1:7" s="34" customFormat="1" ht="28.5" customHeight="1">
      <c r="A130" s="154"/>
      <c r="B130" s="146" t="s">
        <v>133</v>
      </c>
      <c r="C130" s="27"/>
      <c r="D130" s="27"/>
      <c r="E130" s="156"/>
      <c r="F130" s="39"/>
      <c r="G130" s="112"/>
    </row>
    <row r="131" spans="1:7" s="34" customFormat="1" ht="18" customHeight="1">
      <c r="A131" s="154"/>
      <c r="B131" s="155" t="s">
        <v>134</v>
      </c>
      <c r="C131" s="27" t="s">
        <v>11</v>
      </c>
      <c r="D131" s="27">
        <v>32</v>
      </c>
      <c r="E131" s="27"/>
      <c r="F131" s="38"/>
      <c r="G131" s="112">
        <f>E131*F131</f>
        <v>0</v>
      </c>
    </row>
    <row r="132" spans="1:7" s="34" customFormat="1" ht="18" customHeight="1">
      <c r="A132" s="154"/>
      <c r="B132" s="155" t="s">
        <v>135</v>
      </c>
      <c r="C132" s="27" t="s">
        <v>11</v>
      </c>
      <c r="D132" s="27">
        <v>8</v>
      </c>
      <c r="E132" s="27"/>
      <c r="F132" s="38"/>
      <c r="G132" s="112">
        <f t="shared" ref="G132:G136" si="11">E132*F132</f>
        <v>0</v>
      </c>
    </row>
    <row r="133" spans="1:7" s="34" customFormat="1" ht="18" customHeight="1">
      <c r="A133" s="154"/>
      <c r="B133" s="155" t="s">
        <v>130</v>
      </c>
      <c r="C133" s="27" t="s">
        <v>11</v>
      </c>
      <c r="D133" s="27">
        <v>4</v>
      </c>
      <c r="E133" s="27"/>
      <c r="F133" s="38"/>
      <c r="G133" s="112">
        <f t="shared" si="11"/>
        <v>0</v>
      </c>
    </row>
    <row r="134" spans="1:7" s="34" customFormat="1" ht="18" customHeight="1">
      <c r="A134" s="154"/>
      <c r="B134" s="155" t="s">
        <v>131</v>
      </c>
      <c r="C134" s="27" t="s">
        <v>11</v>
      </c>
      <c r="D134" s="27">
        <v>1.5</v>
      </c>
      <c r="E134" s="27"/>
      <c r="F134" s="38"/>
      <c r="G134" s="112">
        <f t="shared" si="11"/>
        <v>0</v>
      </c>
    </row>
    <row r="135" spans="1:7" s="34" customFormat="1" ht="24" customHeight="1">
      <c r="A135" s="154"/>
      <c r="B135" s="146" t="s">
        <v>136</v>
      </c>
      <c r="C135" s="27" t="s">
        <v>6</v>
      </c>
      <c r="D135" s="27">
        <v>5</v>
      </c>
      <c r="E135" s="27"/>
      <c r="F135" s="38"/>
      <c r="G135" s="112">
        <f t="shared" si="11"/>
        <v>0</v>
      </c>
    </row>
    <row r="136" spans="1:7" s="34" customFormat="1" ht="24" customHeight="1">
      <c r="A136" s="154"/>
      <c r="B136" s="146" t="s">
        <v>137</v>
      </c>
      <c r="C136" s="27" t="s">
        <v>6</v>
      </c>
      <c r="D136" s="27">
        <v>5</v>
      </c>
      <c r="E136" s="27"/>
      <c r="F136" s="38"/>
      <c r="G136" s="112">
        <f t="shared" si="11"/>
        <v>0</v>
      </c>
    </row>
    <row r="137" spans="1:7" s="34" customFormat="1" ht="24" customHeight="1">
      <c r="A137" s="154"/>
      <c r="B137" s="146" t="s">
        <v>138</v>
      </c>
      <c r="C137" s="27" t="s">
        <v>6</v>
      </c>
      <c r="D137" s="27">
        <v>1</v>
      </c>
      <c r="E137" s="27"/>
      <c r="F137" s="38"/>
      <c r="G137" s="157" t="s">
        <v>42</v>
      </c>
    </row>
    <row r="138" spans="1:7" s="22" customFormat="1" ht="9" customHeight="1" thickBot="1">
      <c r="A138" s="26"/>
      <c r="B138" s="29"/>
      <c r="C138" s="27"/>
      <c r="D138" s="27"/>
      <c r="E138" s="28"/>
      <c r="F138" s="42"/>
      <c r="G138" s="41"/>
    </row>
    <row r="139" spans="1:7" s="34" customFormat="1" ht="33" customHeight="1" thickTop="1" thickBot="1">
      <c r="A139" s="35"/>
      <c r="B139" s="143" t="s">
        <v>33</v>
      </c>
      <c r="C139" s="35"/>
      <c r="D139" s="35"/>
      <c r="E139" s="35"/>
      <c r="F139" s="40"/>
      <c r="G139" s="144">
        <f>SUM(G118:G137)</f>
        <v>0</v>
      </c>
    </row>
    <row r="140" spans="1:7" s="36" customFormat="1" ht="34.5" customHeight="1" thickTop="1" thickBot="1">
      <c r="A140" s="175"/>
      <c r="B140" s="176"/>
      <c r="C140" s="177"/>
      <c r="D140" s="177"/>
      <c r="E140" s="177"/>
      <c r="F140" s="177"/>
      <c r="G140" s="178"/>
    </row>
    <row r="141" spans="1:7" s="22" customFormat="1" ht="36" customHeight="1" thickTop="1">
      <c r="A141" s="201"/>
      <c r="B141" s="179" t="s">
        <v>57</v>
      </c>
      <c r="C141" s="170"/>
      <c r="D141" s="158"/>
      <c r="E141" s="171"/>
      <c r="F141" s="171"/>
      <c r="G141" s="182">
        <f>G13+G37+G65+G106+G114+G139</f>
        <v>0</v>
      </c>
    </row>
    <row r="142" spans="1:7" ht="33" customHeight="1">
      <c r="A142" s="202"/>
      <c r="B142" s="180" t="s">
        <v>35</v>
      </c>
      <c r="C142" s="172"/>
      <c r="D142" s="159"/>
      <c r="E142" s="173"/>
      <c r="F142" s="173"/>
      <c r="G142" s="183">
        <f>G141*20%</f>
        <v>0</v>
      </c>
    </row>
    <row r="143" spans="1:7" s="70" customFormat="1" ht="33" customHeight="1" thickBot="1">
      <c r="A143" s="203"/>
      <c r="B143" s="181" t="s">
        <v>36</v>
      </c>
      <c r="C143" s="174"/>
      <c r="D143" s="160"/>
      <c r="E143" s="174"/>
      <c r="F143" s="174"/>
      <c r="G143" s="184">
        <f>G141+G142</f>
        <v>0</v>
      </c>
    </row>
    <row r="144" spans="1:7" s="36" customFormat="1" ht="13.5" thickTop="1">
      <c r="A144" s="161"/>
      <c r="B144" s="162"/>
      <c r="C144" s="163"/>
      <c r="D144" s="163"/>
      <c r="E144" s="163"/>
      <c r="F144" s="163"/>
      <c r="G144" s="164"/>
    </row>
    <row r="145" spans="1:7" s="36" customFormat="1">
      <c r="A145" s="161"/>
      <c r="B145" s="162"/>
      <c r="C145" s="163"/>
      <c r="D145" s="163"/>
      <c r="E145" s="163"/>
      <c r="F145" s="163"/>
      <c r="G145" s="164"/>
    </row>
    <row r="146" spans="1:7" s="36" customFormat="1">
      <c r="A146" s="161"/>
      <c r="B146" s="162"/>
      <c r="C146" s="163"/>
      <c r="D146" s="163"/>
      <c r="E146" s="163"/>
      <c r="F146" s="163"/>
      <c r="G146" s="164"/>
    </row>
    <row r="147" spans="1:7" s="36" customFormat="1">
      <c r="A147" s="161"/>
      <c r="B147" s="162"/>
      <c r="C147" s="163"/>
      <c r="D147" s="163"/>
      <c r="E147" s="163"/>
      <c r="F147" s="163"/>
      <c r="G147" s="164"/>
    </row>
    <row r="148" spans="1:7" s="36" customFormat="1">
      <c r="A148" s="161"/>
      <c r="B148" s="162"/>
      <c r="C148" s="163"/>
      <c r="D148" s="163"/>
      <c r="E148" s="163"/>
      <c r="F148" s="163"/>
      <c r="G148" s="164"/>
    </row>
    <row r="149" spans="1:7" s="36" customFormat="1">
      <c r="A149" s="161"/>
      <c r="B149" s="162"/>
      <c r="C149" s="163"/>
      <c r="D149" s="163"/>
      <c r="E149" s="163"/>
      <c r="F149" s="163"/>
      <c r="G149" s="164"/>
    </row>
    <row r="150" spans="1:7" s="36" customFormat="1">
      <c r="A150" s="161"/>
      <c r="B150" s="162"/>
      <c r="C150" s="163"/>
      <c r="D150" s="163"/>
      <c r="E150" s="163"/>
      <c r="F150" s="163"/>
      <c r="G150" s="164"/>
    </row>
    <row r="151" spans="1:7" s="36" customFormat="1">
      <c r="A151" s="161"/>
      <c r="B151" s="162"/>
      <c r="C151" s="163"/>
      <c r="D151" s="163"/>
      <c r="E151" s="163"/>
      <c r="F151" s="163"/>
      <c r="G151" s="164"/>
    </row>
    <row r="152" spans="1:7" s="36" customFormat="1">
      <c r="A152" s="161"/>
      <c r="B152" s="162"/>
      <c r="C152" s="163"/>
      <c r="D152" s="163"/>
      <c r="E152" s="163"/>
      <c r="F152" s="163"/>
      <c r="G152" s="164"/>
    </row>
    <row r="153" spans="1:7" s="36" customFormat="1">
      <c r="A153" s="161"/>
      <c r="B153" s="162"/>
      <c r="C153" s="163"/>
      <c r="D153" s="163"/>
      <c r="E153" s="163"/>
      <c r="F153" s="163"/>
      <c r="G153" s="164"/>
    </row>
    <row r="154" spans="1:7" s="36" customFormat="1">
      <c r="A154" s="161"/>
      <c r="B154" s="162"/>
      <c r="C154" s="163"/>
      <c r="D154" s="163"/>
      <c r="E154" s="163"/>
      <c r="F154" s="163"/>
      <c r="G154" s="164"/>
    </row>
    <row r="155" spans="1:7" s="36" customFormat="1">
      <c r="A155" s="161"/>
      <c r="B155" s="162"/>
      <c r="C155" s="163"/>
      <c r="D155" s="163"/>
      <c r="E155" s="163"/>
      <c r="F155" s="163"/>
      <c r="G155" s="164"/>
    </row>
    <row r="156" spans="1:7" s="36" customFormat="1">
      <c r="A156" s="161"/>
      <c r="B156" s="162"/>
      <c r="C156" s="163"/>
      <c r="D156" s="163"/>
      <c r="E156" s="163"/>
      <c r="F156" s="163"/>
      <c r="G156" s="164"/>
    </row>
  </sheetData>
  <mergeCells count="1">
    <mergeCell ref="A141:A143"/>
  </mergeCells>
  <phoneticPr fontId="4" type="noConversion"/>
  <printOptions horizontalCentered="1"/>
  <pageMargins left="0" right="0" top="0.78740157480314965" bottom="0.59055118110236227" header="0.27559055118110237" footer="0.27559055118110237"/>
  <pageSetup paperSize="9" scale="95" orientation="portrait" r:id="rId1"/>
  <headerFooter alignWithMargins="0">
    <oddHeader>&amp;C&amp;8&amp;K002060HOPITAL LAPEYRONIE – RESTRUCTURATION DES URGENCES PEDIATRIQUES – OPERATION 2
LOT N° 07 – GENIE CLIMATIQUE</oddHeader>
    <oddFooter>&amp;L&amp;8&amp;K002060BETSO - 06/10/2025 - INDICE 0&amp;C&amp;8&amp;K002060C.D.P.G.F.&amp;R&amp;8&amp;K002060 24.02 -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32CB7-D45B-476D-9B70-73CE78EB8F60}">
  <dimension ref="A1:Q43"/>
  <sheetViews>
    <sheetView view="pageBreakPreview" zoomScaleNormal="100" zoomScaleSheetLayoutView="100" workbookViewId="0">
      <selection activeCell="B37" sqref="B37"/>
    </sheetView>
  </sheetViews>
  <sheetFormatPr baseColWidth="10" defaultColWidth="11.7109375" defaultRowHeight="12.75"/>
  <cols>
    <col min="1" max="1" width="9.7109375" style="71" customWidth="1"/>
    <col min="2" max="2" width="58.7109375" style="71" customWidth="1"/>
    <col min="3" max="3" width="8.7109375" style="71" customWidth="1"/>
    <col min="4" max="4" width="10.85546875" style="71" customWidth="1"/>
    <col min="5" max="5" width="16.7109375" style="82" customWidth="1"/>
    <col min="6" max="16384" width="11.7109375" style="71"/>
  </cols>
  <sheetData>
    <row r="1" spans="1:17" ht="36" customHeight="1" thickBot="1">
      <c r="A1" s="204" t="s">
        <v>8</v>
      </c>
      <c r="B1" s="204"/>
      <c r="C1" s="204"/>
      <c r="D1" s="204"/>
      <c r="E1" s="204"/>
    </row>
    <row r="2" spans="1:17" s="19" customFormat="1" ht="33" customHeight="1" thickTop="1">
      <c r="A2" s="72" t="s">
        <v>0</v>
      </c>
      <c r="B2" s="73" t="s">
        <v>1</v>
      </c>
      <c r="C2" s="73" t="s">
        <v>2</v>
      </c>
      <c r="D2" s="73" t="s">
        <v>3</v>
      </c>
      <c r="E2" s="74" t="s">
        <v>10</v>
      </c>
    </row>
    <row r="3" spans="1:17" s="75" customFormat="1" ht="36" customHeight="1">
      <c r="A3" s="185">
        <v>1</v>
      </c>
      <c r="B3" s="186" t="s">
        <v>16</v>
      </c>
      <c r="C3" s="187" t="s">
        <v>34</v>
      </c>
      <c r="D3" s="187">
        <v>1</v>
      </c>
      <c r="E3" s="188">
        <f>CDPGF!G13</f>
        <v>0</v>
      </c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7" s="75" customFormat="1" ht="36" customHeight="1">
      <c r="A4" s="189">
        <v>2</v>
      </c>
      <c r="B4" s="186" t="s">
        <v>37</v>
      </c>
      <c r="C4" s="187" t="s">
        <v>34</v>
      </c>
      <c r="D4" s="187">
        <v>1</v>
      </c>
      <c r="E4" s="188">
        <f>CDPGF!G37</f>
        <v>0</v>
      </c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17" s="75" customFormat="1" ht="36" customHeight="1">
      <c r="A5" s="189">
        <v>3</v>
      </c>
      <c r="B5" s="186" t="s">
        <v>17</v>
      </c>
      <c r="C5" s="187" t="s">
        <v>34</v>
      </c>
      <c r="D5" s="187">
        <v>1</v>
      </c>
      <c r="E5" s="188">
        <f>CDPGF!G65</f>
        <v>0</v>
      </c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17" s="75" customFormat="1" ht="36" customHeight="1">
      <c r="A6" s="189">
        <v>4</v>
      </c>
      <c r="B6" s="186" t="s">
        <v>18</v>
      </c>
      <c r="C6" s="187" t="s">
        <v>34</v>
      </c>
      <c r="D6" s="187">
        <v>1</v>
      </c>
      <c r="E6" s="188">
        <f>CDPGF!G106</f>
        <v>0</v>
      </c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</row>
    <row r="7" spans="1:17" s="75" customFormat="1" ht="36" customHeight="1">
      <c r="A7" s="189">
        <v>5</v>
      </c>
      <c r="B7" s="186" t="s">
        <v>21</v>
      </c>
      <c r="C7" s="187" t="s">
        <v>34</v>
      </c>
      <c r="D7" s="187">
        <v>1</v>
      </c>
      <c r="E7" s="188">
        <f>CDPGF!G114</f>
        <v>0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</row>
    <row r="8" spans="1:17" s="75" customFormat="1" ht="36" customHeight="1">
      <c r="A8" s="189">
        <v>6</v>
      </c>
      <c r="B8" s="186" t="s">
        <v>41</v>
      </c>
      <c r="C8" s="187" t="s">
        <v>34</v>
      </c>
      <c r="D8" s="187">
        <v>1</v>
      </c>
      <c r="E8" s="188">
        <f>CDPGF!G139</f>
        <v>0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</row>
    <row r="9" spans="1:17" ht="36" customHeight="1" thickBot="1">
      <c r="A9" s="190"/>
      <c r="B9" s="191"/>
      <c r="C9" s="192"/>
      <c r="D9" s="192"/>
      <c r="E9" s="193"/>
    </row>
    <row r="10" spans="1:17" s="19" customFormat="1" ht="39" customHeight="1" thickTop="1">
      <c r="A10" s="205"/>
      <c r="B10" s="83" t="s">
        <v>57</v>
      </c>
      <c r="C10" s="84"/>
      <c r="D10" s="84"/>
      <c r="E10" s="85">
        <f>+SUM(E3:E8)</f>
        <v>0</v>
      </c>
    </row>
    <row r="11" spans="1:17" ht="39" customHeight="1">
      <c r="A11" s="206"/>
      <c r="B11" s="86" t="s">
        <v>35</v>
      </c>
      <c r="C11" s="87"/>
      <c r="D11" s="87"/>
      <c r="E11" s="88">
        <f>E10*20%</f>
        <v>0</v>
      </c>
    </row>
    <row r="12" spans="1:17" s="76" customFormat="1" ht="39" customHeight="1" thickBot="1">
      <c r="A12" s="207"/>
      <c r="B12" s="89" t="s">
        <v>36</v>
      </c>
      <c r="C12" s="90"/>
      <c r="D12" s="90"/>
      <c r="E12" s="91">
        <f>E10+E11</f>
        <v>0</v>
      </c>
    </row>
    <row r="13" spans="1:17" s="19" customFormat="1" ht="13.5" customHeight="1" thickTop="1">
      <c r="A13" s="72"/>
      <c r="B13" s="95"/>
      <c r="C13" s="73"/>
      <c r="D13" s="73"/>
      <c r="E13" s="99"/>
    </row>
    <row r="14" spans="1:17" s="19" customFormat="1" ht="13.5" customHeight="1">
      <c r="A14" s="96"/>
      <c r="B14" s="97"/>
      <c r="C14" s="98"/>
      <c r="D14" s="98"/>
      <c r="E14" s="100"/>
    </row>
    <row r="15" spans="1:17" s="19" customFormat="1" ht="13.5" customHeight="1">
      <c r="A15" s="96"/>
      <c r="B15" s="97"/>
      <c r="C15" s="98"/>
      <c r="D15" s="98"/>
      <c r="E15" s="100"/>
    </row>
    <row r="16" spans="1:17" s="19" customFormat="1" ht="13.5" customHeight="1">
      <c r="A16" s="96"/>
      <c r="B16" s="97"/>
      <c r="C16" s="98"/>
      <c r="D16" s="98"/>
      <c r="E16" s="100"/>
    </row>
    <row r="17" spans="1:5" s="19" customFormat="1" ht="13.5" customHeight="1">
      <c r="A17" s="96"/>
      <c r="B17" s="97"/>
      <c r="C17" s="98"/>
      <c r="D17" s="98"/>
      <c r="E17" s="100"/>
    </row>
    <row r="18" spans="1:5" s="19" customFormat="1" ht="13.5" customHeight="1">
      <c r="A18" s="96"/>
      <c r="B18" s="97"/>
      <c r="C18" s="98"/>
      <c r="D18" s="98"/>
      <c r="E18" s="100"/>
    </row>
    <row r="19" spans="1:5" s="19" customFormat="1" ht="13.5" customHeight="1">
      <c r="A19" s="96"/>
      <c r="B19" s="97"/>
      <c r="C19" s="98"/>
      <c r="D19" s="98"/>
      <c r="E19" s="100"/>
    </row>
    <row r="20" spans="1:5" s="19" customFormat="1" ht="13.5" customHeight="1">
      <c r="A20" s="96"/>
      <c r="B20" s="97"/>
      <c r="C20" s="98"/>
      <c r="D20" s="98"/>
      <c r="E20" s="100"/>
    </row>
    <row r="21" spans="1:5" s="19" customFormat="1" ht="13.5" customHeight="1">
      <c r="A21" s="96"/>
      <c r="B21" s="97"/>
      <c r="C21" s="98"/>
      <c r="D21" s="98"/>
      <c r="E21" s="100"/>
    </row>
    <row r="22" spans="1:5" s="19" customFormat="1" ht="13.5" customHeight="1">
      <c r="A22" s="96"/>
      <c r="B22" s="97"/>
      <c r="C22" s="98"/>
      <c r="D22" s="98"/>
      <c r="E22" s="100"/>
    </row>
    <row r="23" spans="1:5" s="19" customFormat="1" ht="13.5" customHeight="1">
      <c r="A23" s="96"/>
      <c r="B23" s="97"/>
      <c r="C23" s="98"/>
      <c r="D23" s="98"/>
      <c r="E23" s="100"/>
    </row>
    <row r="24" spans="1:5" s="19" customFormat="1" ht="13.5" customHeight="1">
      <c r="A24" s="96"/>
      <c r="B24" s="97"/>
      <c r="C24" s="98"/>
      <c r="D24" s="98"/>
      <c r="E24" s="100"/>
    </row>
    <row r="25" spans="1:5" s="19" customFormat="1" ht="13.5" customHeight="1">
      <c r="A25" s="96"/>
      <c r="B25" s="97"/>
      <c r="C25" s="98"/>
      <c r="D25" s="98"/>
      <c r="E25" s="100"/>
    </row>
    <row r="26" spans="1:5" s="19" customFormat="1" ht="13.5" customHeight="1">
      <c r="A26" s="96"/>
      <c r="B26" s="97"/>
      <c r="C26" s="98"/>
      <c r="D26" s="98"/>
      <c r="E26" s="100"/>
    </row>
    <row r="27" spans="1:5" s="19" customFormat="1" ht="13.5" customHeight="1">
      <c r="A27" s="96"/>
      <c r="B27" s="97"/>
      <c r="C27" s="98"/>
      <c r="D27" s="98"/>
      <c r="E27" s="100"/>
    </row>
    <row r="28" spans="1:5" s="19" customFormat="1" ht="13.5" customHeight="1">
      <c r="A28" s="96"/>
      <c r="B28" s="97"/>
      <c r="C28" s="98"/>
      <c r="D28" s="98"/>
      <c r="E28" s="100"/>
    </row>
    <row r="29" spans="1:5" s="19" customFormat="1" ht="13.5" customHeight="1">
      <c r="A29" s="96"/>
      <c r="B29" s="97"/>
      <c r="C29" s="98"/>
      <c r="D29" s="98"/>
      <c r="E29" s="100"/>
    </row>
    <row r="30" spans="1:5" s="19" customFormat="1" ht="13.5" customHeight="1">
      <c r="A30" s="96"/>
      <c r="B30" s="97"/>
      <c r="C30" s="98"/>
      <c r="D30" s="98"/>
      <c r="E30" s="100"/>
    </row>
    <row r="31" spans="1:5" s="19" customFormat="1" ht="13.5" customHeight="1">
      <c r="A31" s="96"/>
      <c r="B31" s="97"/>
      <c r="C31" s="98"/>
      <c r="D31" s="98"/>
      <c r="E31" s="100"/>
    </row>
    <row r="32" spans="1:5" s="19" customFormat="1" ht="13.5" customHeight="1">
      <c r="A32" s="96"/>
      <c r="B32" s="97"/>
      <c r="C32" s="98"/>
      <c r="D32" s="98"/>
      <c r="E32" s="100"/>
    </row>
    <row r="33" spans="1:5" s="19" customFormat="1" ht="13.5" customHeight="1">
      <c r="A33" s="96"/>
      <c r="B33" s="97"/>
      <c r="C33" s="98"/>
      <c r="D33" s="98"/>
      <c r="E33" s="100"/>
    </row>
    <row r="34" spans="1:5" s="19" customFormat="1" ht="13.5" customHeight="1">
      <c r="A34" s="96"/>
      <c r="B34" s="97"/>
      <c r="C34" s="98"/>
      <c r="D34" s="98"/>
      <c r="E34" s="100"/>
    </row>
    <row r="35" spans="1:5" s="19" customFormat="1" ht="13.5" customHeight="1">
      <c r="A35" s="96"/>
      <c r="B35" s="97"/>
      <c r="C35" s="98"/>
      <c r="D35" s="98"/>
      <c r="E35" s="100"/>
    </row>
    <row r="36" spans="1:5" s="19" customFormat="1" ht="13.5" customHeight="1">
      <c r="A36" s="96"/>
      <c r="B36" s="97"/>
      <c r="C36" s="98"/>
      <c r="D36" s="98"/>
      <c r="E36" s="100"/>
    </row>
    <row r="37" spans="1:5" s="19" customFormat="1" ht="13.5" customHeight="1" thickBot="1">
      <c r="A37" s="101"/>
      <c r="B37" s="102"/>
      <c r="C37" s="103"/>
      <c r="D37" s="103"/>
      <c r="E37" s="104"/>
    </row>
    <row r="38" spans="1:5" s="19" customFormat="1" ht="13.5" customHeight="1" thickTop="1">
      <c r="A38" s="77"/>
      <c r="B38" s="78"/>
      <c r="C38" s="79"/>
      <c r="D38" s="79"/>
      <c r="E38" s="80"/>
    </row>
    <row r="39" spans="1:5" s="19" customFormat="1" ht="13.5" customHeight="1">
      <c r="A39" s="77"/>
      <c r="B39" s="78"/>
      <c r="C39" s="79"/>
      <c r="D39" s="79"/>
      <c r="E39" s="80"/>
    </row>
    <row r="40" spans="1:5" s="19" customFormat="1" ht="13.5" customHeight="1">
      <c r="A40" s="77"/>
      <c r="B40" s="78"/>
      <c r="C40" s="79"/>
      <c r="D40" s="79"/>
      <c r="E40" s="80"/>
    </row>
    <row r="41" spans="1:5">
      <c r="A41" s="81"/>
    </row>
    <row r="42" spans="1:5">
      <c r="A42" s="81"/>
    </row>
    <row r="43" spans="1:5" ht="9.75" customHeight="1">
      <c r="A43" s="81"/>
    </row>
  </sheetData>
  <mergeCells count="2">
    <mergeCell ref="A1:E1"/>
    <mergeCell ref="A10:A12"/>
  </mergeCells>
  <printOptions horizontalCentered="1"/>
  <pageMargins left="0" right="0" top="0.78740157480314965" bottom="0.59055118110236227" header="0.27559055118110237" footer="0.27559055118110237"/>
  <pageSetup paperSize="9" scale="95" orientation="portrait" r:id="rId1"/>
  <headerFooter alignWithMargins="0">
    <oddHeader>&amp;C&amp;8&amp;K002060HOPITAL LAPEYRONIE – RESTRUCTURATION DES URGENCES PEDIATRIQUES – OPERATION 2
LOT N° 07 – GENIE CLIMATIQUE</oddHeader>
    <oddFooter>&amp;L&amp;8&amp;K002060BETSO - 06/10/2025 - INDICE 0&amp;C&amp;8&amp;K002060C.D.P.G.F.&amp;R&amp;8 24.02&amp;K002060 -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8691E-5807-4C95-BB52-6265E40C0639}">
  <dimension ref="A1:C13"/>
  <sheetViews>
    <sheetView view="pageBreakPreview" zoomScaleNormal="120" zoomScaleSheetLayoutView="100" workbookViewId="0">
      <selection activeCell="B37" sqref="B37"/>
    </sheetView>
  </sheetViews>
  <sheetFormatPr baseColWidth="10" defaultRowHeight="12.75"/>
  <cols>
    <col min="1" max="3" width="36.7109375" style="43" customWidth="1"/>
    <col min="4" max="16384" width="11.42578125" style="43"/>
  </cols>
  <sheetData>
    <row r="1" spans="1:3" s="52" customFormat="1" ht="60" customHeight="1" thickTop="1" thickBot="1">
      <c r="A1" s="208" t="s">
        <v>46</v>
      </c>
      <c r="B1" s="209"/>
      <c r="C1" s="210"/>
    </row>
    <row r="2" spans="1:3" ht="36" customHeight="1">
      <c r="A2" s="51" t="s">
        <v>45</v>
      </c>
      <c r="B2" s="50" t="s">
        <v>44</v>
      </c>
      <c r="C2" s="49" t="s">
        <v>43</v>
      </c>
    </row>
    <row r="3" spans="1:3" ht="70.5" customHeight="1">
      <c r="A3" s="194" t="s">
        <v>153</v>
      </c>
      <c r="B3" s="48"/>
      <c r="C3" s="47"/>
    </row>
    <row r="4" spans="1:3" ht="70.5" customHeight="1">
      <c r="A4" s="194" t="s">
        <v>58</v>
      </c>
      <c r="B4" s="45"/>
      <c r="C4" s="46"/>
    </row>
    <row r="5" spans="1:3" ht="70.5" customHeight="1">
      <c r="A5" s="194" t="s">
        <v>59</v>
      </c>
      <c r="B5" s="45"/>
      <c r="C5" s="46"/>
    </row>
    <row r="6" spans="1:3" ht="70.5" customHeight="1">
      <c r="A6" s="194" t="s">
        <v>154</v>
      </c>
      <c r="B6" s="45"/>
      <c r="C6" s="44"/>
    </row>
    <row r="7" spans="1:3" ht="70.5" customHeight="1">
      <c r="A7" s="194" t="s">
        <v>60</v>
      </c>
      <c r="B7" s="45"/>
      <c r="C7" s="44"/>
    </row>
    <row r="8" spans="1:3" ht="70.5" customHeight="1">
      <c r="A8" s="194" t="s">
        <v>61</v>
      </c>
      <c r="B8" s="45"/>
      <c r="C8" s="44"/>
    </row>
    <row r="9" spans="1:3" ht="70.5" customHeight="1">
      <c r="A9" s="194" t="s">
        <v>159</v>
      </c>
      <c r="B9" s="45"/>
      <c r="C9" s="44"/>
    </row>
    <row r="10" spans="1:3" ht="70.5" customHeight="1">
      <c r="A10" s="194" t="s">
        <v>160</v>
      </c>
      <c r="B10" s="45"/>
      <c r="C10" s="44"/>
    </row>
    <row r="11" spans="1:3" ht="70.5" customHeight="1">
      <c r="A11" s="194" t="s">
        <v>161</v>
      </c>
      <c r="B11" s="45"/>
      <c r="C11" s="46"/>
    </row>
    <row r="12" spans="1:3" ht="75" customHeight="1" thickBot="1">
      <c r="A12" s="92"/>
      <c r="B12" s="93"/>
      <c r="C12" s="94"/>
    </row>
    <row r="13" spans="1:3" ht="13.5" thickTop="1"/>
  </sheetData>
  <mergeCells count="1">
    <mergeCell ref="A1:C1"/>
  </mergeCells>
  <printOptions horizontalCentered="1"/>
  <pageMargins left="0.19685039370078741" right="0.19685039370078741" top="0.78740157480314965" bottom="0.59055118110236227" header="0.27559055118110237" footer="0.27559055118110237"/>
  <pageSetup paperSize="9" scale="92" orientation="portrait" r:id="rId1"/>
  <headerFooter alignWithMargins="0">
    <oddHeader>&amp;C&amp;8&amp;K002060HOPITAL LAPEYRONIE – RESTRUCTURATION DES URGENCES PEDIATRIQUES – OPERATION 2
LOT N° 07 – GENIE CLIMATIQUE</oddHeader>
    <oddFooter>&amp;L&amp;8&amp;K002060BETSO - 06/10/2025 - INDICE 0&amp;C&amp;8&amp;K002060C.D.P.G.F.&amp;R&amp;8 &amp;K00206024.02 -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PDG</vt:lpstr>
      <vt:lpstr>CDPGF</vt:lpstr>
      <vt:lpstr>RECAP </vt:lpstr>
      <vt:lpstr>FP</vt:lpstr>
      <vt:lpstr>CDPGF!Impression_des_titres</vt:lpstr>
      <vt:lpstr>FP!Impression_des_titres</vt:lpstr>
      <vt:lpstr>'RECAP '!Impression_des_titres</vt:lpstr>
      <vt:lpstr>CDPGF!Zone_d_impression</vt:lpstr>
      <vt:lpstr>FP!Zone_d_impression</vt:lpstr>
      <vt:lpstr>PDG!Zone_d_impression</vt:lpstr>
      <vt:lpstr>'RECAP '!Zone_d_impression</vt:lpstr>
    </vt:vector>
  </TitlesOfParts>
  <Company>BETSO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BETSO</dc:creator>
  <cp:lastModifiedBy>Emilie BARANGE</cp:lastModifiedBy>
  <cp:lastPrinted>2025-10-13T08:28:30Z</cp:lastPrinted>
  <dcterms:created xsi:type="dcterms:W3CDTF">2007-09-18T13:45:40Z</dcterms:created>
  <dcterms:modified xsi:type="dcterms:W3CDTF">2025-10-13T08:28:39Z</dcterms:modified>
</cp:coreProperties>
</file>